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епло" sheetId="1" r:id="rId1"/>
    <sheet name="Вода" sheetId="2" r:id="rId2"/>
    <sheet name="Каналізація" sheetId="3" r:id="rId3"/>
    <sheet name="Житло" sheetId="4" r:id="rId4"/>
  </sheets>
  <definedNames>
    <definedName name="_xlnm.Print_Area" localSheetId="1">'Вода'!$A$1:$R$35</definedName>
    <definedName name="_xlnm.Print_Area" localSheetId="3">'Житло'!$A$1:$Q$22</definedName>
    <definedName name="_xlnm.Print_Area" localSheetId="2">'Каналізація'!$A$1:$P$34</definedName>
    <definedName name="_xlnm.Print_Area" localSheetId="0">'Тепло'!$A$2:$T$3058</definedName>
  </definedNames>
  <calcPr fullCalcOnLoad="1"/>
</workbook>
</file>

<file path=xl/sharedStrings.xml><?xml version="1.0" encoding="utf-8"?>
<sst xmlns="http://schemas.openxmlformats.org/spreadsheetml/2006/main" count="387" uniqueCount="193">
  <si>
    <t>Населений пункт
Назва підприємства</t>
  </si>
  <si>
    <t>Фактична собівартість за останній звітний період (без ПДВ), грн/м куб.</t>
  </si>
  <si>
    <t>Розрахункові (планові) тарифи без ПДВ, грн/м куб.</t>
  </si>
  <si>
    <t>Затверджені  тарифи з ПДВ, грн.</t>
  </si>
  <si>
    <t xml:space="preserve">Рівень відшкодування,   %                            </t>
  </si>
  <si>
    <t>для населення</t>
  </si>
  <si>
    <t xml:space="preserve"> для комерційних споживачів, грн./м куб.</t>
  </si>
  <si>
    <t xml:space="preserve"> затвердженим тарифом для населення фактичної вартості  послуг для населення  </t>
  </si>
  <si>
    <t xml:space="preserve"> затвердженим тарифом для комерційних споживачів фактичної вартості  послуг для комерційних споживачів  </t>
  </si>
  <si>
    <t xml:space="preserve">середньозваженим тарифом (без ПДВ)  середньої фактичної собівартості послуг </t>
  </si>
  <si>
    <t>собівартість</t>
  </si>
  <si>
    <t>інвестиційна складова</t>
  </si>
  <si>
    <t>на 1 м куб стоків</t>
  </si>
  <si>
    <t xml:space="preserve">на 1 особу в місяць </t>
  </si>
  <si>
    <t>дата введення тарифу</t>
  </si>
  <si>
    <t>населення</t>
  </si>
  <si>
    <t>комерційні споживачі</t>
  </si>
  <si>
    <t>Фактична собівартість за останній звітний період (без ПДВ), грн/Гкал</t>
  </si>
  <si>
    <t>Розрахункові (планові) тарифи  без ПДВ, грн/Гкал</t>
  </si>
  <si>
    <t>Затверджені  тарифи з ПДВ</t>
  </si>
  <si>
    <t>тариф на теплову енергію для комерційних споживачів, грн./Гкал</t>
  </si>
  <si>
    <t xml:space="preserve">тариф на теплову енергію,
грн./Гкал </t>
  </si>
  <si>
    <t>тариф на опалення,
грн/м кв. площі</t>
  </si>
  <si>
    <t>тариф на гаряче водопостачання, грн.</t>
  </si>
  <si>
    <t xml:space="preserve">вид тарифу  (сезоний,
двоставковий, єдиний) </t>
  </si>
  <si>
    <t>розмір тарифу</t>
  </si>
  <si>
    <t>вид тарифу (підігрів, ГВП)</t>
  </si>
  <si>
    <t>на 1 м куб води</t>
  </si>
  <si>
    <t>на 1 особу в місяць</t>
  </si>
  <si>
    <t>Фактична середня собівартість за останній звітний період (без ПДВ), грн/м кв.</t>
  </si>
  <si>
    <t>Розрахункові (планові) тарифи  без ПДВ, грн/м кв.</t>
  </si>
  <si>
    <t>Затверджені  тарифи з ПДВ, грн./ м кв.</t>
  </si>
  <si>
    <t>Середньозважений затверджений тариф 
без ПДВ, грн./м кв.</t>
  </si>
  <si>
    <t xml:space="preserve">Рівень відшкодування середньозваженим затвердженим тарифом без ПДВ,   %                            </t>
  </si>
  <si>
    <t>7-9-ти поверхові будинки з ліфтом</t>
  </si>
  <si>
    <t>5-ти поверхові  будинки  благоустроєні без ліфта</t>
  </si>
  <si>
    <t>Частково благоустроєні будинки</t>
  </si>
  <si>
    <t>Неблагоустроєні будинки</t>
  </si>
  <si>
    <t>Середньозважений плановий тариф</t>
  </si>
  <si>
    <t>5-ти поверхові будинки  благоустроєні без ліфта</t>
  </si>
  <si>
    <t>Дата введення тарифів</t>
  </si>
  <si>
    <t>Середньозваженого планового тарифу</t>
  </si>
  <si>
    <t xml:space="preserve">фактичної середньої собівартості послуг </t>
  </si>
  <si>
    <t>режим водопостачання, год./добу</t>
  </si>
  <si>
    <t>Берислав ТКЕ</t>
  </si>
  <si>
    <t>Асканія - Нова БККП</t>
  </si>
  <si>
    <t>Берислав "Водоканал"</t>
  </si>
  <si>
    <t>Білозерка "Водограй"</t>
  </si>
  <si>
    <t>Генічеськ ВУВКГ</t>
  </si>
  <si>
    <t>Г. Пристань "Комунальник"</t>
  </si>
  <si>
    <t>Горностаївка ККП</t>
  </si>
  <si>
    <t>Казацький ККП</t>
  </si>
  <si>
    <t>Каланчак ККП</t>
  </si>
  <si>
    <t>Каховка "Водоканал"</t>
  </si>
  <si>
    <t>Новотроїцьк МККП</t>
  </si>
  <si>
    <t>Генічеськ ЖЕК</t>
  </si>
  <si>
    <t>Нова Каховка            "Міський водоканал"</t>
  </si>
  <si>
    <t>Нова Каховка            "Ольвія"</t>
  </si>
  <si>
    <t>Скадовськ "Очисні споруди"</t>
  </si>
  <si>
    <t>сезон</t>
  </si>
  <si>
    <t>9,89/7,07/4,47</t>
  </si>
  <si>
    <t>6,3/4,5/2,85</t>
  </si>
  <si>
    <t>МКП "Водне господарство"                 м. Скадовск</t>
  </si>
  <si>
    <t>КВУ "Каховводоканал" м.Каховка</t>
  </si>
  <si>
    <t xml:space="preserve"> ВУВКГ м.Геническ</t>
  </si>
  <si>
    <t>КВУ "Бериславводоканал" м.Берислав</t>
  </si>
  <si>
    <t>КПП смт Горностаївка</t>
  </si>
  <si>
    <t>МКП "Очисні споруди"        м.Скадовск</t>
  </si>
  <si>
    <t>МКП "ВУВКГ мХерсона"</t>
  </si>
  <si>
    <t>МКП "Водоканал" м.Цюрупинськ</t>
  </si>
  <si>
    <t>Казацький БККП</t>
  </si>
  <si>
    <t>Херсонські  житлові організації</t>
  </si>
  <si>
    <t>КП "Містеплокомуненрго" 
м. Гола Пристань</t>
  </si>
  <si>
    <t>МКП "Водограй"
смт Белозерка</t>
  </si>
  <si>
    <t>КП "Основа" м.Нова Каховка</t>
  </si>
  <si>
    <t xml:space="preserve">КП ВУВКГ м.Таврійськ </t>
  </si>
  <si>
    <t>МКП "Водне господарство"        
м. Скадовск</t>
  </si>
  <si>
    <t>КП "Основа" 
м.Нова Каховка</t>
  </si>
  <si>
    <t>КП "Міський водоканал"                 
м. Нова Каховка</t>
  </si>
  <si>
    <t>КП "Таврійське ЖЕУ" м.Таврійськ</t>
  </si>
  <si>
    <t>ТОВ "Чаплинський комунальник"</t>
  </si>
  <si>
    <t>ТОВ "Водоканал Асканія Нова"</t>
  </si>
  <si>
    <t>-</t>
  </si>
  <si>
    <t>Горностаївський ККП</t>
  </si>
  <si>
    <t xml:space="preserve">МКП "Водоканал" м.Цюрупинськ </t>
  </si>
  <si>
    <t xml:space="preserve">КП "Гопри водоканал"
м.Гола Пристань </t>
  </si>
  <si>
    <t>МКП "Цюрупинськ - комунгосп"</t>
  </si>
  <si>
    <t>МКП "Водограй"
смт Білозерка</t>
  </si>
  <si>
    <t>КП "Новокаховська ЖЕУ"                 м. Нова Каховка</t>
  </si>
  <si>
    <t xml:space="preserve">смт Новотроїцьке ЖКП 
</t>
  </si>
  <si>
    <t>смт. Новотроїцьке ЖКП</t>
  </si>
  <si>
    <t>КП "Каховська керуюча компанія" м.Каховка</t>
  </si>
  <si>
    <t>ГВП</t>
  </si>
  <si>
    <t>_</t>
  </si>
  <si>
    <t>Горностаївський КПП</t>
  </si>
  <si>
    <t>ККУП "ДЖЕРЕЛО" Каланчацької селищної ради</t>
  </si>
  <si>
    <t>___</t>
  </si>
  <si>
    <t>*</t>
  </si>
  <si>
    <t xml:space="preserve">  --</t>
  </si>
  <si>
    <t xml:space="preserve">  ---</t>
  </si>
  <si>
    <t>45,60/43,20</t>
  </si>
  <si>
    <t>0,98/1,46</t>
  </si>
  <si>
    <t>0,82/1,22</t>
  </si>
  <si>
    <t>87,3/85,3</t>
  </si>
  <si>
    <t>10,36/10,33</t>
  </si>
  <si>
    <t>9,63/14,68</t>
  </si>
  <si>
    <t>цілодобово</t>
  </si>
  <si>
    <t>15,12.2015</t>
  </si>
  <si>
    <t>дата та номер рішення уповноваженого органу (зазначити) про встановлення тарифу</t>
  </si>
  <si>
    <t>затверджена  норма споживання (холодна+гаряча вода), м куб</t>
  </si>
  <si>
    <t xml:space="preserve">МКП "Херсонтеплоенерго” м.Херсон                                             </t>
  </si>
  <si>
    <t>КП "Котельщик" м. Каховка</t>
  </si>
  <si>
    <t>КПТМ "Каховтеплокомуненерго" м.Каховка</t>
  </si>
  <si>
    <t xml:space="preserve">КП “Теплові мережи" 
м.Н.Каховка </t>
  </si>
  <si>
    <t>Дата та номер рішення уповноваженого органу (зазначити) про встановлення тарифів</t>
  </si>
  <si>
    <t>15.07.2014  №49 рішення виконавчого комітету Таврійської міської ради</t>
  </si>
  <si>
    <t>11.07.2014 №892 НКРЕ</t>
  </si>
  <si>
    <t>28.12.2015 №191 рішення виконкому Голопристаньської           міськради</t>
  </si>
  <si>
    <t>5,70*/     6,00**</t>
  </si>
  <si>
    <t>21.02.2015 №829 рішення Новотроїцької селищної ради</t>
  </si>
  <si>
    <t>21.06 2013  №143 рішення Каланчацької селищної ради</t>
  </si>
  <si>
    <t>21.02.2015 №828 рішення Новотроїцької селищної ради</t>
  </si>
  <si>
    <t>03.12 2014  №97 рішення виконкому Бериславської міськради</t>
  </si>
  <si>
    <t>15.09.2014 №174 рішення виконкому Скадовської міськради</t>
  </si>
  <si>
    <t>20.12.2011 №566 (зі змінами) рішення Херсонського міськвиконкому</t>
  </si>
  <si>
    <t>24.11.2015 №506 рішення виконкому Новокаховської міськради</t>
  </si>
  <si>
    <t>22.04.2015 №600 рішення Чаплинської селищної ради</t>
  </si>
  <si>
    <t>23,17*/29,17*</t>
  </si>
  <si>
    <t>4,6*/5,8*</t>
  </si>
  <si>
    <t>17.07.2012 №150 рішення Цюрупинської міськради</t>
  </si>
  <si>
    <t>14.04.2009 №404 рішення Чаплинської селищної ради</t>
  </si>
  <si>
    <t>31.05.2010 №464 рішення селищної ради Асканія Нова</t>
  </si>
  <si>
    <t>14.04.15 №91 Каховської міськради</t>
  </si>
  <si>
    <t xml:space="preserve">* 14  ст.  інші споживачі, * -при наявності засобів обліку води, ** при відсутності засобів обліку води, ГОРЯЧА вода по області  ВІДСУТНЯ, 8- норма на 1 людину без газу та з газовим опалюванням </t>
  </si>
  <si>
    <t>26.02.2015 №8 рішення Білозерської селищна рада</t>
  </si>
  <si>
    <t>25.09.2014 №57 рішення Білозерської селищна рада</t>
  </si>
  <si>
    <t>КП "Бериславська житлово-експлуатаційна контора №1" 
м.Берислав</t>
  </si>
  <si>
    <t>17.03.2015 №84 рішення Новокаховської міськради</t>
  </si>
  <si>
    <t>13.04.2011 №44 рішення Таврійського міськвиконкому</t>
  </si>
  <si>
    <t>14.05.2015 №489 рішення Казацької селищної ради</t>
  </si>
  <si>
    <t>26.07.2011 №254 Новокаховськї міськради</t>
  </si>
  <si>
    <t>27.06.2006 №198 рішення Голопристанської міськради</t>
  </si>
  <si>
    <t>28.05.2015    №65 рішення Голопристанської міськради</t>
  </si>
  <si>
    <t xml:space="preserve">11.02.2011 №56 рішення Новокаховського міськвиконкому </t>
  </si>
  <si>
    <t>10.07.2012 №245 рішення Каховської міськради</t>
  </si>
  <si>
    <t>25.03.2011 №91 ршення виконкому Генічеської міської ради</t>
  </si>
  <si>
    <t>22.12.2006 №93 рішення Козацької селищної ради</t>
  </si>
  <si>
    <t>ЖКП смт Новотроїцьк</t>
  </si>
  <si>
    <t>03.12.2014 № 95 рішення Бериславської міськради</t>
  </si>
  <si>
    <t>10.02.2014 №648 рішення Новотроїцької міськради</t>
  </si>
  <si>
    <t>19.05.16 №93 рішення виконкому Скадовської міськради</t>
  </si>
  <si>
    <t>одноставковий   сезонний</t>
  </si>
  <si>
    <t>ГАРЯЧА ВОДА В ОБЛАСТІ ВІДСУТНЯ,     *-плановий тариф на послугу з централізованого опалення</t>
  </si>
  <si>
    <t>КП "Олешки-сервіс" ОМР</t>
  </si>
  <si>
    <t>сезонний</t>
  </si>
  <si>
    <t>—</t>
  </si>
  <si>
    <t>рішення від 15.06.2016 №100</t>
  </si>
  <si>
    <t>ПП "Херсонтеплогенерація"</t>
  </si>
  <si>
    <t>КП "Міський водоканал", м.Нова Каховка</t>
  </si>
  <si>
    <t>26,11.2015 №2868 постанова НКРЕКП</t>
  </si>
  <si>
    <t>26.11.2015 № 2868 постанова НКРЕКП</t>
  </si>
  <si>
    <t>3.42 інші споживачі</t>
  </si>
  <si>
    <t>2.00 інші споживачі</t>
  </si>
  <si>
    <t>№ 102 від 10.07.15</t>
  </si>
  <si>
    <t>10.07.2015 №102 Горностаївської селищної ради</t>
  </si>
  <si>
    <t xml:space="preserve">30.06.2016р №1210 НКРЕКП, 09.06.2016р №1086 НКРЕКП, 09.06.2016р №1101 НКРЕКП </t>
  </si>
  <si>
    <t>26.11.15 р. № 2868 Постанова НКРЕКП</t>
  </si>
  <si>
    <t>м. Херсон, вул. І. Куліка, буд.31</t>
  </si>
  <si>
    <t>єдиний</t>
  </si>
  <si>
    <t>17.11.15 № 441 Виконком Херсонської міської ради</t>
  </si>
  <si>
    <t>м. Херсон, вул. 49 Гвардійська дивізії, буд.71</t>
  </si>
  <si>
    <t>м. Херсон, пр-т Адм. Сенявіна, буд.26</t>
  </si>
  <si>
    <t>Населення смт Наддніпрянське</t>
  </si>
  <si>
    <t>15.10.15 №35 Виконком Наддніпрянської селищної ради Дніпровського району м. Херсона</t>
  </si>
  <si>
    <t>ДП "Теплотехсервис" ЗАТ "Теплотехника" м.Херсон, а саме:</t>
  </si>
  <si>
    <t>4.0</t>
  </si>
  <si>
    <t>01,08,2015</t>
  </si>
  <si>
    <t>03.12.2014 №              Рішення Бериславської міськради</t>
  </si>
  <si>
    <t>з 01.07.2016</t>
  </si>
  <si>
    <t>Постанова НКРЕКП від 31.03.15 № 1171 (зі змінами)</t>
  </si>
  <si>
    <t xml:space="preserve">сезонний </t>
  </si>
  <si>
    <t>Постанова НКРЕКП від 09.06.16 р.      № 1101</t>
  </si>
  <si>
    <t>з 01.08.2012р.</t>
  </si>
  <si>
    <t>1647,12/1688,21</t>
  </si>
  <si>
    <t>Пост. НКРЕКП від 09.06.2016 № 1101 (зміни до № 1171 від 31.03.2015 року )</t>
  </si>
  <si>
    <t>78,87/76,95</t>
  </si>
  <si>
    <t>ПАТ "Херсонська теплоелектроцентраль" м.Херсон</t>
  </si>
  <si>
    <t>17.06.2016 №100 рішення АсканіяНова селищна рада</t>
  </si>
  <si>
    <t xml:space="preserve">Дані про тарифи на послуги водопостачання 
станом на 01 вересня  2016 року  по  Херсонській області </t>
  </si>
  <si>
    <t>31.05.2016 №145 ршення виконкому Генічеської міської ради</t>
  </si>
  <si>
    <t xml:space="preserve">Дані про тарифи на послуги теплопостачання 
 станом на 01 вересня  2016року по  Херсонській області </t>
  </si>
  <si>
    <t xml:space="preserve">Дані про тарифи на послуги водовідведення 
станом на 01 вересня 2016 року  по  Херсонській області </t>
  </si>
  <si>
    <t xml:space="preserve">Данні по тарифам на послуги з утримання будинків і споруд та прибудинкових територій
станом на 01 вересня  2016 року по Херсонській області 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</si>
</sst>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  <numFmt numFmtId="196" formatCode="[$-FC19]d\ mmmm\ yyyy\ &quot;г.&quot;"/>
    <numFmt numFmtId="197" formatCode="#,##0.00_ ;\-#,##0.00\ "/>
    <numFmt numFmtId="198" formatCode="0.0000"/>
    <numFmt numFmtId="199" formatCode="0.00000"/>
    <numFmt numFmtId="200" formatCode="_-* #,##0.000&quot;р.&quot;_-;\-* #,##0.000&quot;р.&quot;_-;_-* &quot;-&quot;???&quot;р.&quot;_-;_-@_-"/>
    <numFmt numFmtId="201" formatCode="_-* #,##0.000_р_._-;\-* #,##0.000_р_._-;_-* &quot;-&quot;???_р_._-;_-@_-"/>
    <numFmt numFmtId="202" formatCode="_-* #,##0.0000_р_._-;\-* #,##0.0000_р_._-;_-* &quot;-&quot;???_р_._-;_-@_-"/>
    <numFmt numFmtId="203" formatCode="_-* #,##0.00_р_._-;\-* #,##0.00_р_._-;_-* &quot;-&quot;???_р_._-;_-@_-"/>
    <numFmt numFmtId="204" formatCode="#,##0.00_р_."/>
    <numFmt numFmtId="205" formatCode="#,##0.00\ _г_р_н_."/>
    <numFmt numFmtId="206" formatCode="000000"/>
    <numFmt numFmtId="207" formatCode="[$-422]d\ mmmm\ yyyy&quot; р.&quot;"/>
    <numFmt numFmtId="208" formatCode="0.0%"/>
    <numFmt numFmtId="209" formatCode="dd/mm/yy;@"/>
    <numFmt numFmtId="210" formatCode="#,##0.0000"/>
    <numFmt numFmtId="211" formatCode="dd/mm/yy"/>
    <numFmt numFmtId="212" formatCode="mmm/yyyy"/>
    <numFmt numFmtId="213" formatCode="dd\.mm\.yy;@"/>
  </numFmts>
  <fonts count="32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4"/>
      <name val="Arial"/>
      <family val="0"/>
    </font>
    <font>
      <sz val="18"/>
      <name val="Arial"/>
      <family val="0"/>
    </font>
    <font>
      <sz val="11"/>
      <name val="Arial Cyr"/>
      <family val="0"/>
    </font>
    <font>
      <sz val="16"/>
      <name val="Arial"/>
      <family val="2"/>
    </font>
    <font>
      <sz val="12"/>
      <name val="Arial"/>
      <family val="0"/>
    </font>
    <font>
      <sz val="10"/>
      <name val="Times New Roman"/>
      <family val="1"/>
    </font>
    <font>
      <sz val="12"/>
      <name val="Arial Cyr"/>
      <family val="0"/>
    </font>
    <font>
      <sz val="20"/>
      <color indexed="8"/>
      <name val="Arial"/>
      <family val="2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5" fillId="0" borderId="0" xfId="20" applyFont="1" applyFill="1" applyAlignment="1">
      <alignment horizontal="center" vertical="center" wrapText="1"/>
      <protection/>
    </xf>
    <xf numFmtId="0" fontId="5" fillId="0" borderId="0" xfId="20" applyFont="1" applyFill="1" applyAlignment="1">
      <alignment vertical="center" wrapText="1"/>
      <protection/>
    </xf>
    <xf numFmtId="0" fontId="5" fillId="0" borderId="0" xfId="20" applyFont="1" applyFill="1" applyBorder="1" applyAlignment="1">
      <alignment horizontal="center" vertical="center" wrapText="1"/>
      <protection/>
    </xf>
    <xf numFmtId="0" fontId="7" fillId="0" borderId="0" xfId="20" applyFont="1" applyFill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wrapText="1"/>
      <protection/>
    </xf>
    <xf numFmtId="0" fontId="8" fillId="0" borderId="0" xfId="20" applyFont="1" applyFill="1" applyAlignment="1">
      <alignment horizontal="center" vertical="center" wrapText="1"/>
      <protection/>
    </xf>
    <xf numFmtId="0" fontId="9" fillId="0" borderId="2" xfId="20" applyFont="1" applyFill="1" applyBorder="1" applyAlignment="1">
      <alignment horizontal="center" vertical="center" wrapText="1"/>
      <protection/>
    </xf>
    <xf numFmtId="0" fontId="9" fillId="0" borderId="3" xfId="20" applyFont="1" applyFill="1" applyBorder="1" applyAlignment="1">
      <alignment horizontal="center" vertical="center" wrapText="1"/>
      <protection/>
    </xf>
    <xf numFmtId="0" fontId="9" fillId="0" borderId="4" xfId="20" applyFont="1" applyFill="1" applyBorder="1" applyAlignment="1">
      <alignment horizontal="center" vertical="center" wrapText="1"/>
      <protection/>
    </xf>
    <xf numFmtId="0" fontId="9" fillId="0" borderId="0" xfId="20" applyFont="1" applyFill="1" applyAlignment="1">
      <alignment horizontal="center" vertical="center" wrapText="1"/>
      <protection/>
    </xf>
    <xf numFmtId="0" fontId="8" fillId="0" borderId="0" xfId="20" applyFont="1" applyFill="1" applyAlignment="1">
      <alignment vertical="center" wrapText="1"/>
      <protection/>
    </xf>
    <xf numFmtId="0" fontId="9" fillId="0" borderId="0" xfId="20" applyFont="1" applyFill="1" applyBorder="1" applyAlignment="1">
      <alignment horizontal="center" vertical="center" wrapText="1"/>
      <protection/>
    </xf>
    <xf numFmtId="0" fontId="11" fillId="0" borderId="0" xfId="20" applyFont="1" applyFill="1" applyAlignment="1">
      <alignment horizontal="center" vertical="center" wrapText="1"/>
      <protection/>
    </xf>
    <xf numFmtId="0" fontId="9" fillId="2" borderId="1" xfId="20" applyFont="1" applyFill="1" applyBorder="1" applyAlignment="1">
      <alignment horizontal="center" vertical="center" wrapText="1"/>
      <protection/>
    </xf>
    <xf numFmtId="0" fontId="12" fillId="0" borderId="0" xfId="20" applyFont="1" applyFill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textRotation="90" wrapText="1"/>
      <protection/>
    </xf>
    <xf numFmtId="14" fontId="5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20" applyNumberFormat="1" applyFont="1" applyFill="1" applyBorder="1" applyAlignment="1">
      <alignment horizontal="center" vertical="center" wrapText="1"/>
      <protection/>
    </xf>
    <xf numFmtId="188" fontId="5" fillId="0" borderId="1" xfId="20" applyNumberFormat="1" applyFont="1" applyFill="1" applyBorder="1" applyAlignment="1">
      <alignment horizontal="center" vertical="center" wrapText="1"/>
      <protection/>
    </xf>
    <xf numFmtId="204" fontId="5" fillId="0" borderId="1" xfId="0" applyNumberFormat="1" applyFont="1" applyFill="1" applyBorder="1" applyAlignment="1">
      <alignment horizontal="center" vertical="center" wrapText="1"/>
    </xf>
    <xf numFmtId="1" fontId="5" fillId="0" borderId="1" xfId="20" applyNumberFormat="1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textRotation="90" wrapText="1"/>
      <protection/>
    </xf>
    <xf numFmtId="4" fontId="9" fillId="0" borderId="1" xfId="20" applyNumberFormat="1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vertical="top" wrapText="1"/>
    </xf>
    <xf numFmtId="189" fontId="9" fillId="0" borderId="1" xfId="20" applyNumberFormat="1" applyFont="1" applyFill="1" applyBorder="1" applyAlignment="1">
      <alignment horizontal="center" vertical="center" wrapText="1"/>
      <protection/>
    </xf>
    <xf numFmtId="2" fontId="9" fillId="2" borderId="1" xfId="20" applyNumberFormat="1" applyFont="1" applyFill="1" applyBorder="1" applyAlignment="1">
      <alignment horizontal="center" vertical="center" wrapText="1"/>
      <protection/>
    </xf>
    <xf numFmtId="0" fontId="13" fillId="0" borderId="0" xfId="20" applyFont="1" applyFill="1" applyAlignment="1">
      <alignment horizontal="center" vertical="center" wrapText="1"/>
      <protection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20" applyFont="1" applyFill="1" applyBorder="1" applyAlignment="1">
      <alignment horizontal="center" vertical="center" textRotation="90" wrapText="1"/>
      <protection/>
    </xf>
    <xf numFmtId="0" fontId="13" fillId="0" borderId="1" xfId="0" applyFont="1" applyFill="1" applyBorder="1" applyAlignment="1">
      <alignment horizontal="left" vertical="center" wrapText="1"/>
    </xf>
    <xf numFmtId="4" fontId="13" fillId="0" borderId="1" xfId="20" applyNumberFormat="1" applyFont="1" applyFill="1" applyBorder="1" applyAlignment="1">
      <alignment horizontal="center" vertical="center" wrapText="1"/>
      <protection/>
    </xf>
    <xf numFmtId="3" fontId="13" fillId="0" borderId="1" xfId="20" applyNumberFormat="1" applyFont="1" applyFill="1" applyBorder="1" applyAlignment="1">
      <alignment horizontal="center" vertical="center" wrapText="1"/>
      <protection/>
    </xf>
    <xf numFmtId="14" fontId="13" fillId="0" borderId="1" xfId="0" applyNumberFormat="1" applyFont="1" applyFill="1" applyBorder="1" applyAlignment="1">
      <alignment horizontal="center" vertical="center" wrapText="1"/>
    </xf>
    <xf numFmtId="188" fontId="13" fillId="0" borderId="1" xfId="20" applyNumberFormat="1" applyFont="1" applyFill="1" applyBorder="1" applyAlignment="1">
      <alignment horizontal="center" vertical="center" wrapText="1"/>
      <protection/>
    </xf>
    <xf numFmtId="0" fontId="9" fillId="2" borderId="0" xfId="20" applyFont="1" applyFill="1" applyAlignment="1">
      <alignment horizontal="center" vertical="center" wrapText="1"/>
      <protection/>
    </xf>
    <xf numFmtId="0" fontId="5" fillId="2" borderId="0" xfId="20" applyFont="1" applyFill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88" fontId="9" fillId="0" borderId="0" xfId="20" applyNumberFormat="1" applyFont="1" applyFill="1" applyBorder="1" applyAlignment="1">
      <alignment horizontal="center" vertical="center" wrapText="1"/>
      <protection/>
    </xf>
    <xf numFmtId="188" fontId="9" fillId="0" borderId="1" xfId="20" applyNumberFormat="1" applyFont="1" applyFill="1" applyBorder="1" applyAlignment="1">
      <alignment horizontal="center" vertical="center" wrapText="1"/>
      <protection/>
    </xf>
    <xf numFmtId="2" fontId="15" fillId="0" borderId="1" xfId="20" applyNumberFormat="1" applyFont="1" applyFill="1" applyBorder="1" applyAlignment="1">
      <alignment horizontal="center" vertical="center" wrapText="1"/>
      <protection/>
    </xf>
    <xf numFmtId="2" fontId="15" fillId="0" borderId="1" xfId="0" applyNumberFormat="1" applyFont="1" applyFill="1" applyBorder="1" applyAlignment="1">
      <alignment horizontal="center" vertical="center" wrapText="1"/>
    </xf>
    <xf numFmtId="14" fontId="15" fillId="0" borderId="1" xfId="20" applyNumberFormat="1" applyFont="1" applyFill="1" applyBorder="1" applyAlignment="1">
      <alignment horizontal="center" vertical="center" wrapText="1"/>
      <protection/>
    </xf>
    <xf numFmtId="1" fontId="15" fillId="0" borderId="1" xfId="20" applyNumberFormat="1" applyFont="1" applyFill="1" applyBorder="1" applyAlignment="1">
      <alignment horizontal="center" vertical="center" wrapText="1"/>
      <protection/>
    </xf>
    <xf numFmtId="2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8" fillId="0" borderId="1" xfId="20" applyFont="1" applyFill="1" applyBorder="1" applyAlignment="1">
      <alignment horizontal="center" vertical="center" textRotation="90" wrapText="1"/>
      <protection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20" applyFont="1" applyFill="1" applyBorder="1" applyAlignment="1">
      <alignment horizontal="center" vertical="center" wrapText="1"/>
      <protection/>
    </xf>
    <xf numFmtId="2" fontId="18" fillId="0" borderId="1" xfId="20" applyNumberFormat="1" applyFont="1" applyFill="1" applyBorder="1" applyAlignment="1">
      <alignment horizontal="center" vertical="center" wrapText="1"/>
      <protection/>
    </xf>
    <xf numFmtId="204" fontId="18" fillId="0" borderId="1" xfId="0" applyNumberFormat="1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14" fontId="18" fillId="0" borderId="1" xfId="20" applyNumberFormat="1" applyFont="1" applyFill="1" applyBorder="1" applyAlignment="1">
      <alignment horizontal="center" vertical="center" wrapText="1"/>
      <protection/>
    </xf>
    <xf numFmtId="1" fontId="18" fillId="0" borderId="1" xfId="20" applyNumberFormat="1" applyFont="1" applyFill="1" applyBorder="1" applyAlignment="1">
      <alignment horizontal="center" vertical="center" wrapText="1"/>
      <protection/>
    </xf>
    <xf numFmtId="0" fontId="18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188" fontId="18" fillId="0" borderId="1" xfId="0" applyNumberFormat="1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 wrapText="1"/>
    </xf>
    <xf numFmtId="188" fontId="18" fillId="0" borderId="1" xfId="20" applyNumberFormat="1" applyFont="1" applyFill="1" applyBorder="1" applyAlignment="1">
      <alignment horizontal="center" vertical="center" wrapText="1"/>
      <protection/>
    </xf>
    <xf numFmtId="2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14" fontId="19" fillId="0" borderId="1" xfId="0" applyNumberFormat="1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2" borderId="1" xfId="20" applyFont="1" applyFill="1" applyBorder="1" applyAlignment="1">
      <alignment horizontal="center" vertical="center" wrapText="1"/>
      <protection/>
    </xf>
    <xf numFmtId="0" fontId="18" fillId="2" borderId="1" xfId="20" applyFont="1" applyFill="1" applyBorder="1" applyAlignment="1">
      <alignment horizontal="left" vertical="center" wrapText="1"/>
      <protection/>
    </xf>
    <xf numFmtId="4" fontId="18" fillId="0" borderId="1" xfId="20" applyNumberFormat="1" applyFont="1" applyFill="1" applyBorder="1" applyAlignment="1">
      <alignment horizontal="center" vertical="center" wrapText="1"/>
      <protection/>
    </xf>
    <xf numFmtId="190" fontId="18" fillId="0" borderId="1" xfId="20" applyNumberFormat="1" applyFont="1" applyFill="1" applyBorder="1" applyAlignment="1">
      <alignment horizontal="center" vertical="center" wrapText="1"/>
      <protection/>
    </xf>
    <xf numFmtId="0" fontId="18" fillId="2" borderId="1" xfId="0" applyFont="1" applyFill="1" applyBorder="1" applyAlignment="1">
      <alignment horizontal="center" vertical="center"/>
    </xf>
    <xf numFmtId="208" fontId="18" fillId="0" borderId="1" xfId="20" applyNumberFormat="1" applyFont="1" applyFill="1" applyBorder="1" applyAlignment="1">
      <alignment horizontal="center" vertical="center" wrapText="1"/>
      <protection/>
    </xf>
    <xf numFmtId="14" fontId="18" fillId="0" borderId="1" xfId="0" applyNumberFormat="1" applyFont="1" applyBorder="1" applyAlignment="1">
      <alignment horizontal="center" vertical="center"/>
    </xf>
    <xf numFmtId="188" fontId="18" fillId="0" borderId="1" xfId="0" applyNumberFormat="1" applyFont="1" applyBorder="1" applyAlignment="1">
      <alignment horizontal="center" vertical="center"/>
    </xf>
    <xf numFmtId="188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  <xf numFmtId="14" fontId="18" fillId="2" borderId="1" xfId="20" applyNumberFormat="1" applyFont="1" applyFill="1" applyBorder="1" applyAlignment="1">
      <alignment horizontal="center" vertical="center" wrapText="1"/>
      <protection/>
    </xf>
    <xf numFmtId="2" fontId="18" fillId="0" borderId="1" xfId="0" applyNumberFormat="1" applyFont="1" applyBorder="1" applyAlignment="1">
      <alignment horizontal="center" vertical="center" wrapText="1"/>
    </xf>
    <xf numFmtId="0" fontId="18" fillId="0" borderId="1" xfId="18" applyFont="1" applyBorder="1" applyAlignment="1">
      <alignment horizontal="center" vertical="center" wrapText="1"/>
      <protection/>
    </xf>
    <xf numFmtId="14" fontId="18" fillId="0" borderId="1" xfId="18" applyNumberFormat="1" applyFont="1" applyBorder="1" applyAlignment="1">
      <alignment horizontal="center" vertical="center" wrapText="1"/>
      <protection/>
    </xf>
    <xf numFmtId="4" fontId="15" fillId="0" borderId="1" xfId="20" applyNumberFormat="1" applyFont="1" applyFill="1" applyBorder="1" applyAlignment="1">
      <alignment horizontal="center" vertical="center" wrapText="1"/>
      <protection/>
    </xf>
    <xf numFmtId="3" fontId="15" fillId="0" borderId="1" xfId="20" applyNumberFormat="1" applyFont="1" applyFill="1" applyBorder="1" applyAlignment="1">
      <alignment horizontal="center" vertical="center" wrapText="1"/>
      <protection/>
    </xf>
    <xf numFmtId="190" fontId="15" fillId="0" borderId="1" xfId="20" applyNumberFormat="1" applyFont="1" applyFill="1" applyBorder="1" applyAlignment="1">
      <alignment horizontal="center" vertical="center" wrapText="1"/>
      <protection/>
    </xf>
    <xf numFmtId="14" fontId="15" fillId="0" borderId="1" xfId="0" applyNumberFormat="1" applyFont="1" applyFill="1" applyBorder="1" applyAlignment="1">
      <alignment horizontal="center" vertical="center" wrapText="1"/>
    </xf>
    <xf numFmtId="0" fontId="15" fillId="0" borderId="1" xfId="20" applyFont="1" applyFill="1" applyBorder="1" applyAlignment="1">
      <alignment horizontal="center" vertical="center" wrapText="1"/>
      <protection/>
    </xf>
    <xf numFmtId="0" fontId="13" fillId="2" borderId="5" xfId="20" applyFont="1" applyFill="1" applyBorder="1" applyAlignment="1">
      <alignment horizontal="center" vertical="center" wrapText="1"/>
      <protection/>
    </xf>
    <xf numFmtId="0" fontId="13" fillId="0" borderId="5" xfId="20" applyFont="1" applyFill="1" applyBorder="1" applyAlignment="1">
      <alignment horizontal="center" vertical="center" wrapText="1"/>
      <protection/>
    </xf>
    <xf numFmtId="0" fontId="18" fillId="0" borderId="1" xfId="0" applyFont="1" applyFill="1" applyBorder="1" applyAlignment="1">
      <alignment horizontal="center" vertical="center" textRotation="90" wrapText="1"/>
    </xf>
    <xf numFmtId="0" fontId="18" fillId="0" borderId="1" xfId="19" applyNumberFormat="1" applyFont="1" applyFill="1" applyBorder="1" applyAlignment="1" applyProtection="1">
      <alignment horizontal="left" vertical="center" wrapText="1"/>
      <protection/>
    </xf>
    <xf numFmtId="0" fontId="18" fillId="2" borderId="1" xfId="19" applyNumberFormat="1" applyFont="1" applyFill="1" applyBorder="1" applyAlignment="1" applyProtection="1">
      <alignment horizontal="center" vertical="center" wrapText="1"/>
      <protection/>
    </xf>
    <xf numFmtId="188" fontId="18" fillId="0" borderId="1" xfId="18" applyNumberFormat="1" applyFont="1" applyBorder="1" applyAlignment="1">
      <alignment horizontal="center" vertical="center" wrapText="1"/>
      <protection/>
    </xf>
    <xf numFmtId="14" fontId="18" fillId="0" borderId="1" xfId="0" applyNumberFormat="1" applyFont="1" applyFill="1" applyBorder="1" applyAlignment="1">
      <alignment horizontal="center" vertical="center"/>
    </xf>
    <xf numFmtId="0" fontId="18" fillId="0" borderId="1" xfId="20" applyFont="1" applyFill="1" applyBorder="1" applyAlignment="1">
      <alignment horizontal="left" vertical="center" wrapText="1"/>
      <protection/>
    </xf>
    <xf numFmtId="2" fontId="18" fillId="2" borderId="1" xfId="0" applyNumberFormat="1" applyFont="1" applyFill="1" applyBorder="1" applyAlignment="1">
      <alignment horizontal="center" vertical="center"/>
    </xf>
    <xf numFmtId="188" fontId="18" fillId="2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14" fontId="9" fillId="0" borderId="1" xfId="18" applyNumberFormat="1" applyFont="1" applyFill="1" applyBorder="1" applyAlignment="1">
      <alignment horizontal="center" vertical="center" wrapText="1"/>
      <protection/>
    </xf>
    <xf numFmtId="188" fontId="9" fillId="0" borderId="1" xfId="20" applyNumberFormat="1" applyFont="1" applyFill="1" applyBorder="1" applyAlignment="1">
      <alignment horizontal="center" vertical="center" wrapText="1"/>
      <protection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88" fontId="9" fillId="2" borderId="1" xfId="20" applyNumberFormat="1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08" fontId="9" fillId="0" borderId="1" xfId="0" applyNumberFormat="1" applyFont="1" applyBorder="1" applyAlignment="1">
      <alignment horizontal="center" vertical="center" wrapText="1"/>
    </xf>
    <xf numFmtId="211" fontId="9" fillId="3" borderId="1" xfId="20" applyNumberFormat="1" applyFont="1" applyFill="1" applyBorder="1" applyAlignment="1">
      <alignment horizontal="center" vertical="center" wrapText="1"/>
      <protection/>
    </xf>
    <xf numFmtId="0" fontId="9" fillId="2" borderId="1" xfId="0" applyFont="1" applyFill="1" applyBorder="1" applyAlignment="1">
      <alignment horizontal="center" vertical="center"/>
    </xf>
    <xf numFmtId="0" fontId="9" fillId="0" borderId="1" xfId="18" applyFont="1" applyBorder="1" applyAlignment="1">
      <alignment horizontal="center" vertical="center" wrapText="1"/>
      <protection/>
    </xf>
    <xf numFmtId="14" fontId="9" fillId="0" borderId="1" xfId="18" applyNumberFormat="1" applyFont="1" applyBorder="1" applyAlignment="1">
      <alignment horizontal="center" vertical="center" wrapText="1"/>
      <protection/>
    </xf>
    <xf numFmtId="0" fontId="9" fillId="3" borderId="1" xfId="20" applyFont="1" applyFill="1" applyBorder="1" applyAlignment="1">
      <alignment horizontal="center" vertical="center" wrapText="1"/>
      <protection/>
    </xf>
    <xf numFmtId="2" fontId="9" fillId="0" borderId="1" xfId="0" applyNumberFormat="1" applyFont="1" applyBorder="1" applyAlignment="1">
      <alignment horizontal="center" vertical="center"/>
    </xf>
    <xf numFmtId="188" fontId="9" fillId="2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188" fontId="9" fillId="0" borderId="1" xfId="0" applyNumberFormat="1" applyFont="1" applyBorder="1" applyAlignment="1">
      <alignment horizontal="center" vertical="center" wrapText="1"/>
    </xf>
    <xf numFmtId="188" fontId="9" fillId="0" borderId="1" xfId="18" applyNumberFormat="1" applyFont="1" applyBorder="1" applyAlignment="1">
      <alignment horizontal="center" vertical="center" wrapText="1"/>
      <protection/>
    </xf>
    <xf numFmtId="188" fontId="9" fillId="3" borderId="1" xfId="20" applyNumberFormat="1" applyFont="1" applyFill="1" applyBorder="1" applyAlignment="1">
      <alignment horizontal="center" vertical="center" wrapText="1"/>
      <protection/>
    </xf>
    <xf numFmtId="2" fontId="9" fillId="2" borderId="1" xfId="20" applyNumberFormat="1" applyFont="1" applyFill="1" applyBorder="1" applyAlignment="1">
      <alignment horizontal="center" vertical="center" wrapText="1"/>
      <protection/>
    </xf>
    <xf numFmtId="2" fontId="9" fillId="0" borderId="1" xfId="18" applyNumberFormat="1" applyFont="1" applyBorder="1" applyAlignment="1">
      <alignment horizontal="center" vertical="center" wrapText="1"/>
      <protection/>
    </xf>
    <xf numFmtId="2" fontId="9" fillId="3" borderId="1" xfId="20" applyNumberFormat="1" applyFont="1" applyFill="1" applyBorder="1" applyAlignment="1">
      <alignment horizontal="center" vertical="center" wrapText="1"/>
      <protection/>
    </xf>
    <xf numFmtId="4" fontId="5" fillId="0" borderId="6" xfId="20" applyNumberFormat="1" applyFont="1" applyFill="1" applyBorder="1" applyAlignment="1">
      <alignment horizontal="center" vertical="center" wrapText="1"/>
      <protection/>
    </xf>
    <xf numFmtId="4" fontId="5" fillId="0" borderId="6" xfId="20" applyNumberFormat="1" applyFont="1" applyFill="1" applyBorder="1" applyAlignment="1">
      <alignment horizontal="center" vertical="center" textRotation="90" wrapText="1"/>
      <protection/>
    </xf>
    <xf numFmtId="2" fontId="5" fillId="0" borderId="6" xfId="20" applyNumberFormat="1" applyFont="1" applyFill="1" applyBorder="1" applyAlignment="1">
      <alignment horizontal="center" vertical="center" wrapText="1"/>
      <protection/>
    </xf>
    <xf numFmtId="211" fontId="5" fillId="3" borderId="1" xfId="20" applyNumberFormat="1" applyFont="1" applyFill="1" applyBorder="1" applyAlignment="1">
      <alignment horizontal="center" vertical="center" wrapText="1"/>
      <protection/>
    </xf>
    <xf numFmtId="14" fontId="5" fillId="0" borderId="1" xfId="18" applyNumberFormat="1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88" fontId="9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25" fillId="0" borderId="5" xfId="0" applyNumberFormat="1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195" fontId="25" fillId="0" borderId="5" xfId="0" applyNumberFormat="1" applyFont="1" applyBorder="1" applyAlignment="1">
      <alignment horizontal="center" vertical="center" wrapText="1"/>
    </xf>
    <xf numFmtId="2" fontId="25" fillId="0" borderId="5" xfId="0" applyNumberFormat="1" applyFont="1" applyBorder="1" applyAlignment="1">
      <alignment horizontal="center" vertical="center" wrapText="1"/>
    </xf>
    <xf numFmtId="14" fontId="25" fillId="0" borderId="5" xfId="0" applyNumberFormat="1" applyFont="1" applyBorder="1" applyAlignment="1">
      <alignment horizontal="center" vertical="center" wrapText="1"/>
    </xf>
    <xf numFmtId="0" fontId="9" fillId="0" borderId="9" xfId="20" applyFont="1" applyFill="1" applyBorder="1" applyAlignment="1">
      <alignment horizontal="center" vertical="center" wrapText="1"/>
      <protection/>
    </xf>
    <xf numFmtId="211" fontId="9" fillId="0" borderId="9" xfId="20" applyNumberFormat="1" applyFont="1" applyFill="1" applyBorder="1" applyAlignment="1">
      <alignment horizontal="center" vertical="center" wrapText="1"/>
      <protection/>
    </xf>
    <xf numFmtId="2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195" fontId="5" fillId="0" borderId="1" xfId="0" applyNumberFormat="1" applyFont="1" applyBorder="1" applyAlignment="1">
      <alignment/>
    </xf>
    <xf numFmtId="14" fontId="5" fillId="0" borderId="1" xfId="0" applyNumberFormat="1" applyFont="1" applyBorder="1" applyAlignment="1">
      <alignment horizontal="justify"/>
    </xf>
    <xf numFmtId="2" fontId="5" fillId="0" borderId="0" xfId="0" applyNumberFormat="1" applyFont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14" fontId="23" fillId="0" borderId="5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09" fontId="5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14" fontId="0" fillId="0" borderId="1" xfId="0" applyNumberFormat="1" applyBorder="1" applyAlignment="1">
      <alignment horizontal="center" vertical="center" wrapText="1"/>
    </xf>
    <xf numFmtId="0" fontId="9" fillId="2" borderId="1" xfId="20" applyFont="1" applyFill="1" applyBorder="1" applyAlignment="1">
      <alignment horizontal="left" vertical="center" wrapText="1"/>
      <protection/>
    </xf>
    <xf numFmtId="14" fontId="0" fillId="0" borderId="5" xfId="0" applyNumberFormat="1" applyBorder="1" applyAlignment="1">
      <alignment horizontal="center" vertical="center" wrapText="1"/>
    </xf>
    <xf numFmtId="14" fontId="29" fillId="0" borderId="1" xfId="0" applyNumberFormat="1" applyFont="1" applyBorder="1" applyAlignment="1">
      <alignment horizontal="center" vertical="center" wrapText="1"/>
    </xf>
    <xf numFmtId="0" fontId="22" fillId="2" borderId="2" xfId="20" applyFont="1" applyFill="1" applyBorder="1" applyAlignment="1">
      <alignment vertical="center" wrapText="1"/>
      <protection/>
    </xf>
    <xf numFmtId="0" fontId="9" fillId="2" borderId="5" xfId="20" applyFont="1" applyFill="1" applyBorder="1" applyAlignment="1">
      <alignment horizontal="center" vertical="center" wrapText="1"/>
      <protection/>
    </xf>
    <xf numFmtId="0" fontId="5" fillId="2" borderId="2" xfId="20" applyFont="1" applyFill="1" applyBorder="1" applyAlignment="1">
      <alignment vertical="center" wrapText="1"/>
      <protection/>
    </xf>
    <xf numFmtId="0" fontId="5" fillId="2" borderId="2" xfId="20" applyFont="1" applyFill="1" applyBorder="1" applyAlignment="1">
      <alignment horizontal="center" vertical="center" wrapText="1"/>
      <protection/>
    </xf>
    <xf numFmtId="189" fontId="5" fillId="0" borderId="2" xfId="20" applyNumberFormat="1" applyFont="1" applyFill="1" applyBorder="1" applyAlignment="1">
      <alignment horizontal="center" vertical="center" wrapText="1"/>
      <protection/>
    </xf>
    <xf numFmtId="4" fontId="9" fillId="0" borderId="9" xfId="20" applyNumberFormat="1" applyFont="1" applyFill="1" applyBorder="1" applyAlignment="1">
      <alignment horizontal="center" vertical="center" wrapText="1"/>
      <protection/>
    </xf>
    <xf numFmtId="14" fontId="13" fillId="0" borderId="1" xfId="20" applyNumberFormat="1" applyFont="1" applyFill="1" applyBorder="1" applyAlignment="1">
      <alignment horizontal="center" vertical="center" wrapText="1"/>
      <protection/>
    </xf>
    <xf numFmtId="2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4" fontId="9" fillId="0" borderId="1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23" fillId="0" borderId="10" xfId="18" applyFont="1" applyBorder="1" applyAlignment="1">
      <alignment horizontal="center" vertical="center" wrapText="1"/>
      <protection/>
    </xf>
    <xf numFmtId="2" fontId="23" fillId="0" borderId="10" xfId="18" applyNumberFormat="1" applyFont="1" applyBorder="1" applyAlignment="1">
      <alignment horizontal="center" vertical="center" wrapText="1"/>
      <protection/>
    </xf>
    <xf numFmtId="4" fontId="9" fillId="0" borderId="10" xfId="20" applyNumberFormat="1" applyFont="1" applyFill="1" applyBorder="1" applyAlignment="1">
      <alignment horizontal="center" vertical="center" textRotation="90" wrapText="1"/>
      <protection/>
    </xf>
    <xf numFmtId="14" fontId="23" fillId="0" borderId="10" xfId="18" applyNumberFormat="1" applyFont="1" applyBorder="1" applyAlignment="1">
      <alignment horizontal="center" vertical="center" wrapText="1"/>
      <protection/>
    </xf>
    <xf numFmtId="0" fontId="16" fillId="0" borderId="10" xfId="18" applyFont="1" applyBorder="1" applyAlignment="1">
      <alignment horizontal="center" vertical="center" wrapText="1"/>
      <protection/>
    </xf>
    <xf numFmtId="2" fontId="16" fillId="0" borderId="10" xfId="18" applyNumberFormat="1" applyFont="1" applyBorder="1" applyAlignment="1">
      <alignment horizontal="center" vertical="center" wrapText="1"/>
      <protection/>
    </xf>
    <xf numFmtId="0" fontId="5" fillId="0" borderId="6" xfId="0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/>
    </xf>
    <xf numFmtId="2" fontId="5" fillId="0" borderId="11" xfId="20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0" borderId="0" xfId="20" applyFont="1" applyFill="1" applyAlignment="1">
      <alignment horizontal="center" vertical="center" wrapText="1"/>
      <protection/>
    </xf>
    <xf numFmtId="209" fontId="15" fillId="0" borderId="1" xfId="0" applyNumberFormat="1" applyFont="1" applyFill="1" applyBorder="1" applyAlignment="1">
      <alignment horizontal="center" vertical="center"/>
    </xf>
    <xf numFmtId="209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213" fontId="24" fillId="0" borderId="10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195" fontId="26" fillId="0" borderId="5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14" fontId="30" fillId="0" borderId="1" xfId="0" applyNumberFormat="1" applyFont="1" applyFill="1" applyBorder="1" applyAlignment="1">
      <alignment vertical="center"/>
    </xf>
    <xf numFmtId="0" fontId="15" fillId="0" borderId="1" xfId="20" applyFont="1" applyFill="1" applyBorder="1" applyAlignment="1">
      <alignment horizontal="left" vertical="center" wrapText="1"/>
      <protection/>
    </xf>
    <xf numFmtId="0" fontId="15" fillId="0" borderId="13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14" fontId="15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209" fontId="28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20" applyFont="1" applyFill="1" applyBorder="1" applyAlignment="1">
      <alignment horizontal="center" vertical="center" wrapText="1"/>
      <protection/>
    </xf>
    <xf numFmtId="0" fontId="18" fillId="0" borderId="1" xfId="19" applyNumberFormat="1" applyFont="1" applyFill="1" applyBorder="1" applyAlignment="1" applyProtection="1">
      <alignment horizontal="center" vertical="center" wrapText="1"/>
      <protection/>
    </xf>
    <xf numFmtId="0" fontId="18" fillId="2" borderId="14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195" fontId="13" fillId="0" borderId="1" xfId="20" applyNumberFormat="1" applyFont="1" applyFill="1" applyBorder="1" applyAlignment="1">
      <alignment horizontal="center" vertical="center" wrapText="1"/>
      <protection/>
    </xf>
    <xf numFmtId="4" fontId="9" fillId="0" borderId="15" xfId="20" applyNumberFormat="1" applyFont="1" applyFill="1" applyBorder="1" applyAlignment="1">
      <alignment horizontal="center" vertical="center" wrapText="1"/>
      <protection/>
    </xf>
    <xf numFmtId="0" fontId="18" fillId="0" borderId="5" xfId="20" applyFont="1" applyFill="1" applyBorder="1" applyAlignment="1">
      <alignment horizontal="center" vertical="center" wrapText="1"/>
      <protection/>
    </xf>
    <xf numFmtId="0" fontId="9" fillId="2" borderId="1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2" fontId="13" fillId="0" borderId="1" xfId="20" applyNumberFormat="1" applyFont="1" applyFill="1" applyBorder="1" applyAlignment="1">
      <alignment horizontal="center" vertical="center" wrapText="1"/>
      <protection/>
    </xf>
    <xf numFmtId="14" fontId="5" fillId="0" borderId="1" xfId="20" applyNumberFormat="1" applyFont="1" applyFill="1" applyBorder="1" applyAlignment="1">
      <alignment horizontal="center" vertical="center" wrapText="1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9" fillId="0" borderId="0" xfId="20" applyFont="1" applyFill="1" applyBorder="1" applyAlignment="1">
      <alignment horizontal="left" vertical="center" wrapText="1"/>
      <protection/>
    </xf>
    <xf numFmtId="0" fontId="18" fillId="0" borderId="1" xfId="20" applyFont="1" applyFill="1" applyBorder="1" applyAlignment="1">
      <alignment horizontal="center" vertical="center" wrapText="1"/>
      <protection/>
    </xf>
    <xf numFmtId="0" fontId="18" fillId="0" borderId="1" xfId="20" applyFont="1" applyFill="1" applyBorder="1" applyAlignment="1">
      <alignment horizontal="center" vertical="center" textRotation="90" wrapText="1"/>
      <protection/>
    </xf>
    <xf numFmtId="0" fontId="21" fillId="0" borderId="1" xfId="20" applyFont="1" applyFill="1" applyBorder="1" applyAlignment="1">
      <alignment horizontal="center" vertical="center" wrapText="1"/>
      <protection/>
    </xf>
    <xf numFmtId="0" fontId="7" fillId="0" borderId="0" xfId="20" applyFont="1" applyFill="1" applyAlignment="1">
      <alignment horizontal="center" vertical="center" wrapText="1"/>
      <protection/>
    </xf>
    <xf numFmtId="14" fontId="22" fillId="0" borderId="16" xfId="20" applyNumberFormat="1" applyFont="1" applyFill="1" applyBorder="1" applyAlignment="1">
      <alignment horizontal="center" vertical="center" wrapText="1"/>
      <protection/>
    </xf>
    <xf numFmtId="0" fontId="9" fillId="2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18" xfId="20" applyFont="1" applyFill="1" applyBorder="1" applyAlignment="1">
      <alignment horizontal="center" vertical="center" wrapText="1"/>
      <protection/>
    </xf>
    <xf numFmtId="0" fontId="8" fillId="0" borderId="5" xfId="20" applyFont="1" applyFill="1" applyBorder="1" applyAlignment="1">
      <alignment horizontal="center" vertical="center" wrapText="1"/>
      <protection/>
    </xf>
    <xf numFmtId="0" fontId="8" fillId="0" borderId="19" xfId="20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textRotation="90" wrapText="1"/>
      <protection/>
    </xf>
    <xf numFmtId="0" fontId="9" fillId="0" borderId="2" xfId="20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 wrapText="1"/>
    </xf>
    <xf numFmtId="0" fontId="13" fillId="0" borderId="1" xfId="20" applyFont="1" applyFill="1" applyBorder="1" applyAlignment="1">
      <alignment horizontal="center" vertical="center" textRotation="90" wrapText="1"/>
      <protection/>
    </xf>
    <xf numFmtId="0" fontId="13" fillId="0" borderId="1" xfId="20" applyFont="1" applyFill="1" applyBorder="1" applyAlignment="1">
      <alignment horizontal="center" vertical="center" wrapText="1"/>
      <protection/>
    </xf>
    <xf numFmtId="2" fontId="15" fillId="0" borderId="0" xfId="20" applyNumberFormat="1" applyFont="1" applyFill="1" applyBorder="1" applyAlignment="1">
      <alignment horizontal="left" vertical="center" wrapText="1"/>
      <protection/>
    </xf>
    <xf numFmtId="0" fontId="15" fillId="0" borderId="0" xfId="20" applyFont="1" applyFill="1" applyBorder="1" applyAlignment="1">
      <alignment horizontal="left" vertical="center" wrapText="1"/>
      <protection/>
    </xf>
    <xf numFmtId="0" fontId="15" fillId="0" borderId="21" xfId="20" applyFont="1" applyFill="1" applyBorder="1" applyAlignment="1">
      <alignment horizontal="left" vertical="center" wrapText="1"/>
      <protection/>
    </xf>
    <xf numFmtId="0" fontId="16" fillId="0" borderId="1" xfId="0" applyFont="1" applyBorder="1" applyAlignment="1">
      <alignment horizontal="center" vertical="center" textRotation="90" wrapText="1"/>
    </xf>
    <xf numFmtId="0" fontId="10" fillId="0" borderId="0" xfId="20" applyFont="1" applyFill="1" applyAlignment="1">
      <alignment horizontal="center" vertical="center" wrapText="1"/>
      <protection/>
    </xf>
    <xf numFmtId="0" fontId="8" fillId="0" borderId="0" xfId="20" applyFont="1" applyFill="1" applyAlignment="1">
      <alignment horizontal="center" vertical="center" wrapText="1"/>
      <protection/>
    </xf>
    <xf numFmtId="0" fontId="14" fillId="0" borderId="1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textRotation="90" wrapText="1"/>
      <protection/>
    </xf>
    <xf numFmtId="0" fontId="17" fillId="0" borderId="1" xfId="0" applyFont="1" applyBorder="1" applyAlignment="1">
      <alignment horizontal="center" vertical="center" textRotation="90" wrapText="1"/>
    </xf>
    <xf numFmtId="0" fontId="17" fillId="0" borderId="20" xfId="0" applyFont="1" applyBorder="1" applyAlignment="1">
      <alignment horizontal="center" vertical="center" textRotation="90" wrapText="1"/>
    </xf>
    <xf numFmtId="2" fontId="9" fillId="0" borderId="0" xfId="20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6" fillId="0" borderId="0" xfId="20" applyFont="1" applyFill="1" applyAlignment="1">
      <alignment horizontal="center" vertical="center" wrapText="1"/>
      <protection/>
    </xf>
  </cellXfs>
  <cellStyles count="13">
    <cellStyle name="Normal" xfId="0"/>
    <cellStyle name="Hyperlink" xfId="15"/>
    <cellStyle name="Currency" xfId="16"/>
    <cellStyle name="Currency [0]" xfId="17"/>
    <cellStyle name="Обычный 2" xfId="18"/>
    <cellStyle name="Обычный_tmp1EF" xfId="19"/>
    <cellStyle name="Обычный_Додатки до звiтiв у 2007 роцi" xfId="20"/>
    <cellStyle name="Followed Hyperlink" xfId="21"/>
    <cellStyle name="Percent" xfId="22"/>
    <cellStyle name="Тысячи [0]_Лист1 (2)" xfId="23"/>
    <cellStyle name="Тысячи_Лист1 (2)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U3058"/>
  <sheetViews>
    <sheetView view="pageBreakPreview" zoomScale="75" zoomScaleNormal="75" zoomScaleSheetLayoutView="75" workbookViewId="0" topLeftCell="A8">
      <selection activeCell="E13" sqref="E13"/>
    </sheetView>
  </sheetViews>
  <sheetFormatPr defaultColWidth="9.140625" defaultRowHeight="12.75"/>
  <cols>
    <col min="1" max="1" width="4.00390625" style="5" customWidth="1"/>
    <col min="2" max="2" width="35.7109375" style="5" customWidth="1"/>
    <col min="3" max="3" width="10.7109375" style="5" customWidth="1"/>
    <col min="4" max="4" width="12.57421875" style="5" customWidth="1"/>
    <col min="5" max="5" width="11.7109375" style="5" bestFit="1" customWidth="1"/>
    <col min="6" max="6" width="13.00390625" style="5" bestFit="1" customWidth="1"/>
    <col min="7" max="7" width="10.8515625" style="5" customWidth="1"/>
    <col min="8" max="8" width="11.421875" style="5" customWidth="1"/>
    <col min="9" max="9" width="15.140625" style="5" customWidth="1"/>
    <col min="10" max="10" width="9.7109375" style="5" customWidth="1"/>
    <col min="11" max="11" width="8.57421875" style="5" customWidth="1"/>
    <col min="12" max="12" width="10.57421875" style="5" customWidth="1"/>
    <col min="13" max="14" width="7.57421875" style="5" customWidth="1"/>
    <col min="15" max="15" width="15.140625" style="5" customWidth="1"/>
    <col min="16" max="16" width="33.421875" style="5" customWidth="1"/>
    <col min="17" max="17" width="13.00390625" style="5" customWidth="1"/>
    <col min="18" max="19" width="11.421875" style="5" customWidth="1"/>
    <col min="20" max="20" width="12.00390625" style="5" customWidth="1"/>
    <col min="21" max="16384" width="9.140625" style="5" customWidth="1"/>
  </cols>
  <sheetData>
    <row r="1" spans="1:20" ht="6.75" customHeight="1" hidden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241"/>
      <c r="R1" s="241"/>
      <c r="S1" s="241"/>
      <c r="T1" s="241"/>
    </row>
    <row r="2" spans="1:21" ht="63.75" customHeight="1">
      <c r="A2" s="8"/>
      <c r="B2" s="235" t="s">
        <v>190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7"/>
      <c r="U2" s="9"/>
    </row>
    <row r="3" spans="1:20" ht="48.75" customHeight="1" hidden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1" ht="27" customHeight="1">
      <c r="A4" s="238"/>
      <c r="B4" s="238" t="s">
        <v>0</v>
      </c>
      <c r="C4" s="238" t="s">
        <v>17</v>
      </c>
      <c r="D4" s="238"/>
      <c r="E4" s="238" t="s">
        <v>18</v>
      </c>
      <c r="F4" s="238"/>
      <c r="G4" s="238"/>
      <c r="H4" s="238"/>
      <c r="I4" s="239" t="s">
        <v>19</v>
      </c>
      <c r="J4" s="239"/>
      <c r="K4" s="239"/>
      <c r="L4" s="239"/>
      <c r="M4" s="239"/>
      <c r="N4" s="239"/>
      <c r="O4" s="239"/>
      <c r="P4" s="239"/>
      <c r="Q4" s="239"/>
      <c r="R4" s="238" t="s">
        <v>4</v>
      </c>
      <c r="S4" s="238"/>
      <c r="T4" s="238"/>
      <c r="U4" s="9"/>
    </row>
    <row r="5" spans="1:21" ht="30" customHeight="1">
      <c r="A5" s="238"/>
      <c r="B5" s="238"/>
      <c r="C5" s="238"/>
      <c r="D5" s="238"/>
      <c r="E5" s="238"/>
      <c r="F5" s="238"/>
      <c r="G5" s="238"/>
      <c r="H5" s="238"/>
      <c r="I5" s="238" t="s">
        <v>5</v>
      </c>
      <c r="J5" s="238"/>
      <c r="K5" s="238"/>
      <c r="L5" s="238"/>
      <c r="M5" s="238"/>
      <c r="N5" s="238"/>
      <c r="O5" s="238"/>
      <c r="P5" s="238"/>
      <c r="Q5" s="240" t="s">
        <v>20</v>
      </c>
      <c r="R5" s="240" t="s">
        <v>7</v>
      </c>
      <c r="S5" s="240" t="s">
        <v>8</v>
      </c>
      <c r="T5" s="240" t="s">
        <v>9</v>
      </c>
      <c r="U5" s="9"/>
    </row>
    <row r="6" spans="1:21" ht="78.75" customHeight="1">
      <c r="A6" s="238"/>
      <c r="B6" s="238"/>
      <c r="C6" s="238"/>
      <c r="D6" s="238"/>
      <c r="E6" s="238" t="s">
        <v>10</v>
      </c>
      <c r="F6" s="238"/>
      <c r="G6" s="238" t="s">
        <v>11</v>
      </c>
      <c r="H6" s="238"/>
      <c r="I6" s="240" t="s">
        <v>21</v>
      </c>
      <c r="J6" s="238" t="s">
        <v>22</v>
      </c>
      <c r="K6" s="238"/>
      <c r="L6" s="238" t="s">
        <v>23</v>
      </c>
      <c r="M6" s="238"/>
      <c r="N6" s="238"/>
      <c r="O6" s="240" t="s">
        <v>14</v>
      </c>
      <c r="P6" s="242" t="s">
        <v>108</v>
      </c>
      <c r="Q6" s="240"/>
      <c r="R6" s="240"/>
      <c r="S6" s="240"/>
      <c r="T6" s="240"/>
      <c r="U6" s="9"/>
    </row>
    <row r="7" spans="1:21" ht="110.25" customHeight="1" thickBot="1">
      <c r="A7" s="238"/>
      <c r="B7" s="238"/>
      <c r="C7" s="25" t="s">
        <v>15</v>
      </c>
      <c r="D7" s="25" t="s">
        <v>16</v>
      </c>
      <c r="E7" s="25" t="s">
        <v>15</v>
      </c>
      <c r="F7" s="25" t="s">
        <v>16</v>
      </c>
      <c r="G7" s="25" t="s">
        <v>15</v>
      </c>
      <c r="H7" s="25" t="s">
        <v>16</v>
      </c>
      <c r="I7" s="240"/>
      <c r="J7" s="25" t="s">
        <v>24</v>
      </c>
      <c r="K7" s="25" t="s">
        <v>25</v>
      </c>
      <c r="L7" s="25" t="s">
        <v>26</v>
      </c>
      <c r="M7" s="25" t="s">
        <v>27</v>
      </c>
      <c r="N7" s="25" t="s">
        <v>28</v>
      </c>
      <c r="O7" s="240"/>
      <c r="P7" s="243"/>
      <c r="Q7" s="240"/>
      <c r="R7" s="240"/>
      <c r="S7" s="240"/>
      <c r="T7" s="240"/>
      <c r="U7" s="9"/>
    </row>
    <row r="8" spans="2:21" ht="15" customHeight="1"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9"/>
    </row>
    <row r="9" spans="1:21" ht="18.75" hidden="1">
      <c r="A9" s="20">
        <v>1</v>
      </c>
      <c r="B9" s="27" t="s">
        <v>44</v>
      </c>
      <c r="C9" s="26"/>
      <c r="D9" s="26"/>
      <c r="E9" s="26"/>
      <c r="F9" s="26"/>
      <c r="G9" s="26"/>
      <c r="H9" s="26"/>
      <c r="I9" s="20">
        <v>84.01</v>
      </c>
      <c r="J9" s="26"/>
      <c r="K9" s="26">
        <v>2.4</v>
      </c>
      <c r="L9" s="26"/>
      <c r="M9" s="26"/>
      <c r="N9" s="26"/>
      <c r="O9" s="26"/>
      <c r="P9" s="19">
        <v>38777</v>
      </c>
      <c r="Q9" s="20">
        <v>268.04</v>
      </c>
      <c r="R9" s="28" t="e">
        <f>I9/C9*100</f>
        <v>#DIV/0!</v>
      </c>
      <c r="S9" s="28" t="e">
        <f>Q9/D9*100</f>
        <v>#DIV/0!</v>
      </c>
      <c r="T9" s="28" t="e">
        <f>(S9+R9)/2</f>
        <v>#DIV/0!</v>
      </c>
      <c r="U9" s="9"/>
    </row>
    <row r="10" spans="1:21" ht="42" customHeight="1">
      <c r="A10" s="232" t="s">
        <v>152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4"/>
      <c r="U10" s="9"/>
    </row>
    <row r="11" spans="1:21" ht="89.25" customHeight="1">
      <c r="A11" s="20">
        <v>1</v>
      </c>
      <c r="B11" s="106" t="s">
        <v>110</v>
      </c>
      <c r="C11" s="174">
        <v>674.19</v>
      </c>
      <c r="D11" s="174">
        <v>1355.83</v>
      </c>
      <c r="E11" s="175">
        <v>1123.2</v>
      </c>
      <c r="F11" s="175">
        <v>1106.24</v>
      </c>
      <c r="G11" s="174">
        <v>0</v>
      </c>
      <c r="H11" s="174">
        <v>0</v>
      </c>
      <c r="I11" s="174">
        <v>1347.84</v>
      </c>
      <c r="J11" s="176" t="s">
        <v>180</v>
      </c>
      <c r="K11" s="174">
        <v>27.73</v>
      </c>
      <c r="L11" s="174" t="s">
        <v>92</v>
      </c>
      <c r="M11" s="174">
        <v>85.58</v>
      </c>
      <c r="N11" s="174"/>
      <c r="O11" s="177">
        <v>42552</v>
      </c>
      <c r="P11" s="178" t="s">
        <v>181</v>
      </c>
      <c r="Q11" s="179">
        <v>1327.49</v>
      </c>
      <c r="R11" s="118">
        <f aca="true" t="shared" si="0" ref="R11:R16">I11/1.2/C11*100</f>
        <v>166.59991990388465</v>
      </c>
      <c r="S11" s="111">
        <f>(F11+H11)/D11</f>
        <v>0.8159134994800233</v>
      </c>
      <c r="T11" s="105">
        <v>117.5</v>
      </c>
      <c r="U11" s="9"/>
    </row>
    <row r="12" spans="1:21" ht="45" customHeight="1">
      <c r="A12" s="20">
        <v>2</v>
      </c>
      <c r="B12" s="106" t="s">
        <v>111</v>
      </c>
      <c r="C12" s="110" t="s">
        <v>82</v>
      </c>
      <c r="D12" s="110">
        <v>1580.54</v>
      </c>
      <c r="E12" s="110" t="s">
        <v>82</v>
      </c>
      <c r="F12" s="110">
        <v>1722.39</v>
      </c>
      <c r="G12" s="110" t="s">
        <v>82</v>
      </c>
      <c r="H12" s="110">
        <v>0</v>
      </c>
      <c r="I12" s="110" t="s">
        <v>82</v>
      </c>
      <c r="J12" s="107" t="s">
        <v>59</v>
      </c>
      <c r="K12" s="110" t="s">
        <v>82</v>
      </c>
      <c r="L12" s="110" t="s">
        <v>82</v>
      </c>
      <c r="M12" s="120" t="s">
        <v>82</v>
      </c>
      <c r="N12" s="109" t="s">
        <v>82</v>
      </c>
      <c r="O12" s="104">
        <v>42125</v>
      </c>
      <c r="P12" s="131" t="s">
        <v>132</v>
      </c>
      <c r="Q12" s="110">
        <v>2066.87</v>
      </c>
      <c r="R12" s="111"/>
      <c r="S12" s="111">
        <f>(F12+H12)/D12</f>
        <v>1.0897478077112885</v>
      </c>
      <c r="T12" s="109"/>
      <c r="U12" s="9"/>
    </row>
    <row r="13" spans="1:21" ht="68.25" customHeight="1">
      <c r="A13" s="20">
        <v>3</v>
      </c>
      <c r="B13" s="106" t="s">
        <v>112</v>
      </c>
      <c r="C13" s="123">
        <v>694.85</v>
      </c>
      <c r="D13" s="123">
        <v>1499.09</v>
      </c>
      <c r="E13" s="26">
        <v>1218.04</v>
      </c>
      <c r="F13" s="26">
        <v>1218.04</v>
      </c>
      <c r="G13" s="26">
        <v>13.15</v>
      </c>
      <c r="H13" s="26">
        <v>13.15</v>
      </c>
      <c r="I13" s="151">
        <v>1477.43</v>
      </c>
      <c r="J13" s="151" t="s">
        <v>59</v>
      </c>
      <c r="K13" s="151">
        <v>45.1</v>
      </c>
      <c r="L13" s="151">
        <v>0</v>
      </c>
      <c r="M13" s="151">
        <v>0</v>
      </c>
      <c r="N13" s="151">
        <v>0</v>
      </c>
      <c r="O13" s="152">
        <v>42552</v>
      </c>
      <c r="P13" s="153" t="s">
        <v>165</v>
      </c>
      <c r="Q13" s="151">
        <v>1477.13</v>
      </c>
      <c r="R13" s="118">
        <f t="shared" si="0"/>
        <v>177.1881221366722</v>
      </c>
      <c r="S13" s="118">
        <f>Q13/1.2/D13*100</f>
        <v>82.11259275071323</v>
      </c>
      <c r="T13" s="113">
        <v>114</v>
      </c>
      <c r="U13" s="9"/>
    </row>
    <row r="14" spans="1:21" ht="38.25" customHeight="1">
      <c r="A14" s="20">
        <v>4</v>
      </c>
      <c r="B14" s="106" t="s">
        <v>113</v>
      </c>
      <c r="C14" s="124" t="s">
        <v>82</v>
      </c>
      <c r="D14" s="124">
        <v>1646.57</v>
      </c>
      <c r="E14" s="124" t="s">
        <v>82</v>
      </c>
      <c r="F14" s="124">
        <v>1647.48</v>
      </c>
      <c r="G14" s="124" t="s">
        <v>82</v>
      </c>
      <c r="H14" s="124">
        <v>0</v>
      </c>
      <c r="I14" s="124" t="s">
        <v>82</v>
      </c>
      <c r="J14" s="107" t="s">
        <v>59</v>
      </c>
      <c r="K14" s="124" t="s">
        <v>82</v>
      </c>
      <c r="L14" s="124" t="s">
        <v>82</v>
      </c>
      <c r="M14" s="121" t="s">
        <v>82</v>
      </c>
      <c r="N14" s="114" t="s">
        <v>82</v>
      </c>
      <c r="O14" s="115">
        <v>42278</v>
      </c>
      <c r="P14" s="130" t="s">
        <v>137</v>
      </c>
      <c r="Q14" s="119">
        <v>2216.98</v>
      </c>
      <c r="R14" s="118"/>
      <c r="S14" s="118">
        <v>100</v>
      </c>
      <c r="T14" s="113">
        <v>100</v>
      </c>
      <c r="U14" s="9"/>
    </row>
    <row r="15" spans="1:21" ht="69" customHeight="1" thickBot="1">
      <c r="A15" s="20">
        <v>5</v>
      </c>
      <c r="B15" s="106" t="s">
        <v>72</v>
      </c>
      <c r="C15" s="219">
        <v>825.09</v>
      </c>
      <c r="D15" s="219">
        <v>1353.89</v>
      </c>
      <c r="E15" s="219">
        <v>841.77</v>
      </c>
      <c r="F15" s="219">
        <v>1584.14</v>
      </c>
      <c r="G15" s="117">
        <v>0</v>
      </c>
      <c r="H15" s="117">
        <v>0</v>
      </c>
      <c r="I15" s="125">
        <v>1010.1</v>
      </c>
      <c r="J15" s="107" t="s">
        <v>59</v>
      </c>
      <c r="K15" s="125">
        <v>35.15</v>
      </c>
      <c r="L15" s="125" t="s">
        <v>82</v>
      </c>
      <c r="M15" s="122" t="s">
        <v>82</v>
      </c>
      <c r="N15" s="116" t="s">
        <v>82</v>
      </c>
      <c r="O15" s="112">
        <v>42381</v>
      </c>
      <c r="P15" s="129" t="s">
        <v>117</v>
      </c>
      <c r="Q15" s="116">
        <v>1900.98</v>
      </c>
      <c r="R15" s="118">
        <f t="shared" si="0"/>
        <v>102.01917366590311</v>
      </c>
      <c r="S15" s="118">
        <f>Q15/1.2/D15*100</f>
        <v>117.0072901048091</v>
      </c>
      <c r="T15" s="116">
        <v>133</v>
      </c>
      <c r="U15" s="9"/>
    </row>
    <row r="16" spans="1:21" ht="41.25" customHeight="1" thickBot="1">
      <c r="A16" s="5">
        <v>6</v>
      </c>
      <c r="B16" s="132" t="s">
        <v>153</v>
      </c>
      <c r="C16" s="133">
        <v>892.839</v>
      </c>
      <c r="D16" s="134">
        <v>1763.03</v>
      </c>
      <c r="E16" s="135">
        <v>859.753</v>
      </c>
      <c r="F16" s="135">
        <v>1796.157</v>
      </c>
      <c r="G16" s="135">
        <v>0</v>
      </c>
      <c r="H16" s="135">
        <v>0</v>
      </c>
      <c r="I16" s="135">
        <v>1031.7</v>
      </c>
      <c r="J16" s="135" t="s">
        <v>154</v>
      </c>
      <c r="K16" s="135">
        <v>23.32</v>
      </c>
      <c r="L16" s="134" t="s">
        <v>155</v>
      </c>
      <c r="M16" s="134" t="s">
        <v>155</v>
      </c>
      <c r="N16" s="134" t="s">
        <v>155</v>
      </c>
      <c r="O16" s="136">
        <v>42566</v>
      </c>
      <c r="P16" s="135" t="s">
        <v>156</v>
      </c>
      <c r="Q16" s="137">
        <v>2155.3884</v>
      </c>
      <c r="R16" s="118">
        <f t="shared" si="0"/>
        <v>96.29395669320002</v>
      </c>
      <c r="S16" s="118">
        <f>Q16/1.2/D16*100</f>
        <v>101.87898107235837</v>
      </c>
      <c r="T16" s="108">
        <v>104.3</v>
      </c>
      <c r="U16" s="9"/>
    </row>
    <row r="17" spans="1:21" ht="44.25" customHeight="1" thickBot="1">
      <c r="A17" s="5">
        <v>7</v>
      </c>
      <c r="B17" s="185" t="s">
        <v>186</v>
      </c>
      <c r="C17" s="126">
        <v>743.54</v>
      </c>
      <c r="D17" s="126" t="s">
        <v>183</v>
      </c>
      <c r="E17" s="126">
        <v>1269.32</v>
      </c>
      <c r="F17" s="126">
        <v>1299.08</v>
      </c>
      <c r="G17" s="126">
        <v>34.94</v>
      </c>
      <c r="H17" s="126">
        <v>34.94</v>
      </c>
      <c r="I17" s="180">
        <v>1523.18</v>
      </c>
      <c r="J17" s="127" t="s">
        <v>151</v>
      </c>
      <c r="K17" s="126">
        <v>38.01</v>
      </c>
      <c r="L17" s="126">
        <v>0</v>
      </c>
      <c r="M17" s="126">
        <v>0</v>
      </c>
      <c r="N17" s="126">
        <v>0</v>
      </c>
      <c r="O17" s="181">
        <v>42552</v>
      </c>
      <c r="P17" s="182" t="s">
        <v>184</v>
      </c>
      <c r="Q17" s="128">
        <v>1558.9</v>
      </c>
      <c r="R17" s="183">
        <f>I17/1.2/C17*100</f>
        <v>170.71262698263266</v>
      </c>
      <c r="S17" s="183" t="s">
        <v>185</v>
      </c>
      <c r="T17" s="184">
        <f>846.96/873.16*100</f>
        <v>96.99940446195428</v>
      </c>
      <c r="U17" s="9"/>
    </row>
    <row r="18" spans="1:21" ht="42" customHeight="1">
      <c r="A18" s="210">
        <v>8</v>
      </c>
      <c r="B18" s="162" t="s">
        <v>157</v>
      </c>
      <c r="C18" s="164">
        <v>667.51</v>
      </c>
      <c r="D18" s="164">
        <v>1264.42</v>
      </c>
      <c r="E18" s="165" t="s">
        <v>82</v>
      </c>
      <c r="F18" s="165" t="s">
        <v>82</v>
      </c>
      <c r="G18" s="165" t="s">
        <v>82</v>
      </c>
      <c r="H18" s="165" t="s">
        <v>82</v>
      </c>
      <c r="I18" s="164">
        <v>1312.81</v>
      </c>
      <c r="J18" s="164" t="s">
        <v>154</v>
      </c>
      <c r="K18" s="164">
        <v>30.24</v>
      </c>
      <c r="L18" s="164" t="s">
        <v>82</v>
      </c>
      <c r="M18" s="164" t="s">
        <v>82</v>
      </c>
      <c r="N18" s="164" t="s">
        <v>82</v>
      </c>
      <c r="O18" s="164" t="s">
        <v>178</v>
      </c>
      <c r="P18" s="164" t="s">
        <v>179</v>
      </c>
      <c r="Q18" s="164">
        <v>1287.84</v>
      </c>
      <c r="R18" s="166">
        <f>I18/1.2/C18*100</f>
        <v>163.89392418590484</v>
      </c>
      <c r="S18" s="166">
        <f>Q18/1.2/D18*100</f>
        <v>84.87686053684693</v>
      </c>
      <c r="T18" s="166">
        <v>103.5</v>
      </c>
      <c r="U18" s="9"/>
    </row>
    <row r="19" spans="1:21" ht="23.25" customHeight="1">
      <c r="A19" s="12">
        <v>9</v>
      </c>
      <c r="B19" s="229" t="s">
        <v>174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1"/>
      <c r="U19" s="9"/>
    </row>
    <row r="20" spans="1:21" ht="18.75" hidden="1">
      <c r="A20" s="211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9"/>
    </row>
    <row r="21" spans="2:21" ht="18.75" hidden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9"/>
    </row>
    <row r="22" spans="2:21" ht="18.75" hidden="1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9"/>
    </row>
    <row r="23" spans="2:21" ht="18.75" hidden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9"/>
    </row>
    <row r="24" spans="2:21" ht="18.75" hidden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9"/>
    </row>
    <row r="25" spans="2:21" ht="18.75" hidden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9"/>
    </row>
    <row r="26" spans="2:21" ht="18.75" hidden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9"/>
    </row>
    <row r="27" spans="2:21" ht="18.75" hidden="1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9"/>
    </row>
    <row r="28" spans="2:21" ht="18.75" hidden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9"/>
    </row>
    <row r="29" spans="2:21" ht="18.75" hidden="1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9"/>
    </row>
    <row r="30" spans="2:21" ht="18.75" hidden="1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9"/>
    </row>
    <row r="31" spans="2:21" ht="18.75" hidden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9"/>
    </row>
    <row r="32" spans="2:21" ht="18.75" hidden="1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9"/>
    </row>
    <row r="33" spans="2:21" ht="18.75" hidden="1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9"/>
    </row>
    <row r="34" spans="2:21" ht="18.75" hidden="1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9"/>
    </row>
    <row r="35" spans="2:21" ht="18.75" hidden="1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9"/>
    </row>
    <row r="36" spans="2:21" ht="18.75" hidden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9"/>
    </row>
    <row r="37" spans="2:21" ht="18.75" hidden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9"/>
    </row>
    <row r="38" spans="2:21" ht="18.75" hidden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9"/>
    </row>
    <row r="39" spans="2:21" ht="18.75" hidden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9"/>
    </row>
    <row r="40" spans="2:21" ht="18.75" hidden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9"/>
    </row>
    <row r="41" spans="2:21" ht="18.75" hidden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9"/>
    </row>
    <row r="42" spans="2:21" ht="18.75" hidden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9"/>
    </row>
    <row r="43" spans="2:21" ht="18.75" hidden="1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9"/>
    </row>
    <row r="44" spans="2:21" ht="18.75" hidden="1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9"/>
    </row>
    <row r="45" spans="2:21" ht="18.75" hidden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9"/>
    </row>
    <row r="46" spans="2:21" ht="18.75" hidden="1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9"/>
    </row>
    <row r="47" spans="2:21" ht="18.75" hidden="1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9"/>
    </row>
    <row r="48" spans="2:21" ht="18.75" hidden="1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9"/>
    </row>
    <row r="49" spans="2:21" ht="18.75" hidden="1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9"/>
    </row>
    <row r="50" spans="2:21" ht="18.75" hidden="1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9"/>
    </row>
    <row r="51" spans="2:21" ht="18.75" hidden="1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9"/>
    </row>
    <row r="52" spans="2:21" ht="18.75" hidden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9"/>
    </row>
    <row r="53" spans="2:21" ht="18.75" hidden="1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9"/>
    </row>
    <row r="54" spans="2:21" ht="18.75" hidden="1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9"/>
    </row>
    <row r="55" spans="2:21" ht="18.75" hidden="1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9"/>
    </row>
    <row r="56" spans="2:21" ht="18.75" hidden="1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9"/>
    </row>
    <row r="57" spans="2:21" ht="18.75" hidden="1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9"/>
    </row>
    <row r="58" spans="2:21" ht="18.75" hidden="1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9"/>
    </row>
    <row r="59" spans="2:21" ht="18.75" hidden="1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9"/>
    </row>
    <row r="60" spans="2:21" ht="18.75" hidden="1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9"/>
    </row>
    <row r="61" spans="2:21" ht="18.75" hidden="1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9"/>
    </row>
    <row r="62" spans="2:21" ht="18.75" hidden="1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9"/>
    </row>
    <row r="63" spans="2:21" ht="18.75" hidden="1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9"/>
    </row>
    <row r="64" spans="2:21" ht="18.75" hidden="1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9"/>
    </row>
    <row r="65" spans="2:21" ht="18.75" hidden="1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9"/>
    </row>
    <row r="66" spans="2:21" ht="18.75" hidden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9"/>
    </row>
    <row r="67" spans="2:21" ht="18.75" hidden="1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9"/>
    </row>
    <row r="68" spans="2:21" ht="18.75" hidden="1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9"/>
    </row>
    <row r="69" spans="2:21" ht="18.75" hidden="1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9"/>
    </row>
    <row r="70" spans="2:21" ht="18.75" hidden="1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9"/>
    </row>
    <row r="71" spans="2:21" ht="18.75" hidden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9"/>
    </row>
    <row r="72" spans="2:21" ht="18.75" hidden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9"/>
    </row>
    <row r="73" spans="2:21" ht="18.75" hidden="1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9"/>
    </row>
    <row r="74" spans="2:21" ht="18.75" hidden="1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9"/>
    </row>
    <row r="75" spans="2:21" ht="18.75" hidden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9"/>
    </row>
    <row r="76" spans="2:21" ht="18.75" hidden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9"/>
    </row>
    <row r="77" spans="2:21" ht="18.75" hidden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9"/>
    </row>
    <row r="78" spans="2:21" ht="18.75" hidden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9"/>
    </row>
    <row r="79" spans="2:21" ht="18.75" hidden="1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9"/>
    </row>
    <row r="80" spans="2:21" ht="18.75" hidden="1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9"/>
    </row>
    <row r="81" spans="2:21" ht="18.75" hidden="1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9"/>
    </row>
    <row r="82" spans="2:21" ht="18.75" hidden="1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9"/>
    </row>
    <row r="83" spans="2:21" ht="18.75" hidden="1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9"/>
    </row>
    <row r="84" spans="2:21" ht="18.75" hidden="1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9"/>
    </row>
    <row r="85" spans="2:21" ht="18.75" hidden="1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9"/>
    </row>
    <row r="86" spans="2:21" ht="18.75" hidden="1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9"/>
    </row>
    <row r="87" spans="2:21" ht="18.75" hidden="1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9"/>
    </row>
    <row r="88" spans="2:21" ht="18.75" hidden="1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9"/>
    </row>
    <row r="89" spans="2:21" ht="18.75" hidden="1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9"/>
    </row>
    <row r="90" spans="2:21" ht="18.75" hidden="1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9"/>
    </row>
    <row r="91" spans="2:21" ht="18.75" hidden="1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9"/>
    </row>
    <row r="92" spans="2:21" ht="18.75" hidden="1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9"/>
    </row>
    <row r="93" spans="2:21" ht="18.75" hidden="1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9"/>
    </row>
    <row r="94" spans="2:21" ht="18.75" hidden="1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9"/>
    </row>
    <row r="95" spans="2:21" ht="18.75" hidden="1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9"/>
    </row>
    <row r="96" spans="2:21" ht="18.75" hidden="1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9"/>
    </row>
    <row r="97" spans="2:21" ht="18.75" hidden="1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9"/>
    </row>
    <row r="98" spans="2:21" ht="18.75" hidden="1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9"/>
    </row>
    <row r="99" spans="2:21" ht="18.75" hidden="1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9"/>
    </row>
    <row r="100" spans="2:21" ht="18.75" hidden="1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9"/>
    </row>
    <row r="101" spans="2:21" ht="18.75" hidden="1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9"/>
    </row>
    <row r="102" spans="2:21" ht="18.75" hidden="1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9"/>
    </row>
    <row r="103" spans="2:21" ht="18.75" hidden="1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9"/>
    </row>
    <row r="104" spans="2:21" ht="18.75" hidden="1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9"/>
    </row>
    <row r="105" spans="2:21" ht="18.75" hidden="1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9"/>
    </row>
    <row r="106" spans="2:21" ht="18.75" hidden="1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9"/>
    </row>
    <row r="107" spans="2:21" ht="18.75" hidden="1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9"/>
    </row>
    <row r="108" spans="2:21" ht="18.75" hidden="1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9"/>
    </row>
    <row r="109" spans="2:21" ht="18.75" hidden="1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9"/>
    </row>
    <row r="110" spans="2:21" ht="18.75" hidden="1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9"/>
    </row>
    <row r="111" spans="2:21" ht="18.75" hidden="1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9"/>
    </row>
    <row r="112" spans="2:21" ht="18.75" hidden="1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9"/>
    </row>
    <row r="113" spans="2:21" ht="18.75" hidden="1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9"/>
    </row>
    <row r="114" spans="2:21" ht="18.75" hidden="1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9"/>
    </row>
    <row r="115" spans="2:21" ht="18.75" hidden="1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9"/>
    </row>
    <row r="116" spans="2:21" ht="18.75" hidden="1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9"/>
    </row>
    <row r="117" spans="2:21" ht="18.75" hidden="1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9"/>
    </row>
    <row r="118" spans="2:21" ht="18.75" hidden="1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9"/>
    </row>
    <row r="119" spans="2:21" ht="18.75" hidden="1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9"/>
    </row>
    <row r="120" spans="2:21" ht="18.75" hidden="1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9"/>
    </row>
    <row r="121" spans="2:21" ht="18.75" hidden="1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9"/>
    </row>
    <row r="122" spans="2:21" ht="18.75" hidden="1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9"/>
    </row>
    <row r="123" spans="2:21" ht="18.75" hidden="1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9"/>
    </row>
    <row r="124" spans="2:21" ht="18.75" hidden="1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9"/>
    </row>
    <row r="125" spans="2:21" ht="18.75" hidden="1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9"/>
    </row>
    <row r="126" spans="2:21" ht="18.75" hidden="1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9"/>
    </row>
    <row r="127" spans="2:21" ht="18.75" hidden="1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9"/>
    </row>
    <row r="128" spans="2:21" ht="18.75" hidden="1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9"/>
    </row>
    <row r="129" spans="2:21" ht="18.75" hidden="1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9"/>
    </row>
    <row r="130" spans="2:21" ht="18.75" hidden="1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9"/>
    </row>
    <row r="131" spans="2:21" ht="18.75" hidden="1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9"/>
    </row>
    <row r="132" spans="2:21" ht="18.75" hidden="1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9"/>
    </row>
    <row r="133" spans="2:21" ht="18.75" hidden="1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9"/>
    </row>
    <row r="134" spans="2:21" ht="18.75" hidden="1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9"/>
    </row>
    <row r="135" spans="2:21" ht="18.75" hidden="1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9"/>
    </row>
    <row r="136" spans="2:21" ht="18.75" hidden="1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9"/>
    </row>
    <row r="137" spans="2:21" ht="18.75" hidden="1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9"/>
    </row>
    <row r="138" spans="2:21" ht="18.75" hidden="1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9"/>
    </row>
    <row r="139" spans="2:21" ht="18.75" hidden="1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9"/>
    </row>
    <row r="140" spans="2:21" ht="18.75" hidden="1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9"/>
    </row>
    <row r="141" spans="2:21" ht="18.75" hidden="1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9"/>
    </row>
    <row r="142" spans="2:21" ht="18.75" hidden="1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9"/>
    </row>
    <row r="143" spans="2:21" ht="18.75" hidden="1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9"/>
    </row>
    <row r="144" spans="2:21" ht="18.75" hidden="1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9"/>
    </row>
    <row r="145" spans="2:21" ht="18.75" hidden="1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9"/>
    </row>
    <row r="146" spans="2:21" ht="18.75" hidden="1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9"/>
    </row>
    <row r="147" spans="2:21" ht="18.75" hidden="1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9"/>
    </row>
    <row r="148" spans="2:21" ht="18.75" hidden="1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9"/>
    </row>
    <row r="149" spans="2:21" ht="18.75" hidden="1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9"/>
    </row>
    <row r="150" spans="2:21" ht="18.75" hidden="1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9"/>
    </row>
    <row r="151" spans="2:21" ht="18.75" hidden="1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9"/>
    </row>
    <row r="152" spans="2:21" ht="18.75" hidden="1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9"/>
    </row>
    <row r="153" spans="2:21" ht="18.75" hidden="1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9"/>
    </row>
    <row r="154" spans="2:21" ht="18.75" hidden="1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9"/>
    </row>
    <row r="155" spans="2:21" ht="18.75" hidden="1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9"/>
    </row>
    <row r="156" spans="2:21" ht="18.75" hidden="1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9"/>
    </row>
    <row r="157" spans="2:21" ht="18.75" hidden="1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9"/>
    </row>
    <row r="158" spans="2:21" ht="18.75" hidden="1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9"/>
    </row>
    <row r="159" spans="2:21" ht="18.75" hidden="1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9"/>
    </row>
    <row r="160" spans="2:21" ht="18.75" hidden="1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9"/>
    </row>
    <row r="161" spans="2:21" ht="18.75" hidden="1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9"/>
    </row>
    <row r="162" spans="2:21" ht="18.75" hidden="1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9"/>
    </row>
    <row r="163" spans="2:21" ht="18.75" hidden="1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9"/>
    </row>
    <row r="164" spans="2:21" ht="18.75" hidden="1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9"/>
    </row>
    <row r="165" spans="2:21" ht="18.75" hidden="1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9"/>
    </row>
    <row r="166" spans="2:21" ht="18.75" hidden="1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9"/>
    </row>
    <row r="167" spans="2:21" ht="18.75" hidden="1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9"/>
    </row>
    <row r="168" spans="2:21" ht="18.75" hidden="1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9"/>
    </row>
    <row r="169" spans="2:21" ht="18.75" hidden="1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9"/>
    </row>
    <row r="170" spans="2:21" ht="18.75" hidden="1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9"/>
    </row>
    <row r="171" spans="2:21" ht="18.75" hidden="1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9"/>
    </row>
    <row r="172" spans="2:21" ht="18.75" hidden="1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9"/>
    </row>
    <row r="173" spans="2:21" ht="18.75" hidden="1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9"/>
    </row>
    <row r="174" spans="2:21" ht="18.75" hidden="1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9"/>
    </row>
    <row r="175" spans="2:21" ht="18.75" hidden="1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9"/>
    </row>
    <row r="176" spans="2:21" ht="18.75" hidden="1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9"/>
    </row>
    <row r="177" spans="2:21" ht="18.75" hidden="1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9"/>
    </row>
    <row r="178" spans="2:21" ht="18.75" hidden="1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9"/>
    </row>
    <row r="179" spans="2:21" ht="18.75" hidden="1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9"/>
    </row>
    <row r="180" spans="2:21" ht="18.75" hidden="1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9"/>
    </row>
    <row r="181" spans="2:21" ht="18.75" hidden="1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9"/>
    </row>
    <row r="182" spans="2:21" ht="18.75" hidden="1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9"/>
    </row>
    <row r="183" spans="2:21" ht="18.75" hidden="1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9"/>
    </row>
    <row r="184" spans="2:21" ht="18.75" hidden="1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9"/>
    </row>
    <row r="185" spans="2:21" ht="18.75" hidden="1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9"/>
    </row>
    <row r="186" spans="2:21" ht="18.75" hidden="1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9"/>
    </row>
    <row r="187" spans="2:21" ht="18.75" hidden="1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9"/>
    </row>
    <row r="188" spans="2:21" ht="18.75" hidden="1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9"/>
    </row>
    <row r="189" spans="2:21" ht="18.75" hidden="1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9"/>
    </row>
    <row r="190" spans="2:21" ht="18.75" hidden="1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9"/>
    </row>
    <row r="191" spans="2:21" ht="18.75" hidden="1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9"/>
    </row>
    <row r="192" spans="2:21" ht="18.75" hidden="1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9"/>
    </row>
    <row r="193" spans="2:21" ht="18.75" hidden="1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9"/>
    </row>
    <row r="194" spans="2:21" ht="18.75" hidden="1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9"/>
    </row>
    <row r="195" spans="2:21" ht="18.75" hidden="1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9"/>
    </row>
    <row r="196" spans="2:21" ht="18.75" hidden="1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9"/>
    </row>
    <row r="197" spans="2:21" ht="18.75" hidden="1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9"/>
    </row>
    <row r="198" spans="2:21" ht="18.75" hidden="1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9"/>
    </row>
    <row r="199" spans="2:21" ht="18.75" hidden="1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9"/>
    </row>
    <row r="200" spans="2:21" ht="18.75" hidden="1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9"/>
    </row>
    <row r="201" spans="2:21" ht="18.75" hidden="1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9"/>
    </row>
    <row r="202" spans="2:21" ht="18.75" hidden="1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9"/>
    </row>
    <row r="203" spans="2:21" ht="18.75" hidden="1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9"/>
    </row>
    <row r="204" spans="2:21" ht="18.75" hidden="1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9"/>
    </row>
    <row r="205" spans="2:21" ht="18.75" hidden="1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9"/>
    </row>
    <row r="206" spans="2:21" ht="18.75" hidden="1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9"/>
    </row>
    <row r="207" spans="2:21" ht="18.75" hidden="1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9"/>
    </row>
    <row r="208" spans="2:21" ht="18.75" hidden="1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9"/>
    </row>
    <row r="209" spans="2:21" ht="18.75" hidden="1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9"/>
    </row>
    <row r="210" spans="2:21" ht="18.75" hidden="1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9"/>
    </row>
    <row r="211" spans="2:21" ht="18.75" hidden="1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9"/>
    </row>
    <row r="212" spans="2:21" ht="18.75" hidden="1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9"/>
    </row>
    <row r="213" spans="2:21" ht="18.75" hidden="1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9"/>
    </row>
    <row r="214" spans="2:21" ht="18.75" hidden="1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9"/>
    </row>
    <row r="215" spans="2:21" ht="18.75" hidden="1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9"/>
    </row>
    <row r="216" spans="2:21" ht="18.75" hidden="1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9"/>
    </row>
    <row r="217" spans="2:21" ht="18.75" hidden="1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9"/>
    </row>
    <row r="218" spans="2:21" ht="18.75" hidden="1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9"/>
    </row>
    <row r="219" spans="2:21" ht="18.75" hidden="1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9"/>
    </row>
    <row r="220" spans="2:21" ht="18.75" hidden="1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9"/>
    </row>
    <row r="221" spans="2:21" ht="18.75" hidden="1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9"/>
    </row>
    <row r="222" spans="2:21" ht="18.75" hidden="1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9"/>
    </row>
    <row r="223" spans="2:21" ht="18.75" hidden="1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9"/>
    </row>
    <row r="224" spans="2:21" ht="18.75" hidden="1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9"/>
    </row>
    <row r="225" spans="2:21" ht="18.75" hidden="1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9"/>
    </row>
    <row r="226" spans="2:21" ht="18.75" hidden="1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9"/>
    </row>
    <row r="227" spans="2:21" ht="18.75" hidden="1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9"/>
    </row>
    <row r="228" spans="2:21" ht="18.75" hidden="1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9"/>
    </row>
    <row r="229" spans="2:21" ht="18.75" hidden="1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9"/>
    </row>
    <row r="230" spans="2:21" ht="18.75" hidden="1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9"/>
    </row>
    <row r="231" spans="2:21" ht="18.75" hidden="1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9"/>
    </row>
    <row r="232" spans="2:21" ht="18.75" hidden="1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9"/>
    </row>
    <row r="233" spans="2:21" ht="18.75" hidden="1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9"/>
    </row>
    <row r="234" spans="2:21" ht="18.75" hidden="1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9"/>
    </row>
    <row r="235" spans="2:21" ht="18.75" hidden="1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9"/>
    </row>
    <row r="236" spans="2:21" ht="18.75" hidden="1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9"/>
    </row>
    <row r="237" spans="2:21" ht="18.75" hidden="1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9"/>
    </row>
    <row r="238" spans="2:21" ht="18.75" hidden="1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9"/>
    </row>
    <row r="239" spans="2:21" ht="18.75" hidden="1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9"/>
    </row>
    <row r="240" spans="2:21" ht="18.75" hidden="1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9"/>
    </row>
    <row r="241" spans="2:21" ht="18.75" hidden="1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9"/>
    </row>
    <row r="242" spans="2:21" ht="18.75" hidden="1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9"/>
    </row>
    <row r="243" spans="2:21" ht="18.75" hidden="1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9"/>
    </row>
    <row r="244" spans="2:21" ht="18.75" hidden="1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9"/>
    </row>
    <row r="245" spans="2:21" ht="18.75" hidden="1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9"/>
    </row>
    <row r="246" spans="2:21" ht="18.75" hidden="1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9"/>
    </row>
    <row r="247" spans="2:21" ht="18.75" hidden="1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9"/>
    </row>
    <row r="248" spans="2:21" ht="18.75" hidden="1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9"/>
    </row>
    <row r="249" spans="2:21" ht="18.75" hidden="1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9"/>
    </row>
    <row r="250" spans="2:21" ht="18.75" hidden="1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9"/>
    </row>
    <row r="251" spans="2:21" ht="18.75" hidden="1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9"/>
    </row>
    <row r="252" spans="2:21" ht="18.75" hidden="1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9"/>
    </row>
    <row r="253" spans="2:21" ht="18.75" hidden="1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9"/>
    </row>
    <row r="254" spans="2:21" ht="18.75" hidden="1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9"/>
    </row>
    <row r="255" spans="2:21" ht="18.75" hidden="1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9"/>
    </row>
    <row r="256" spans="2:21" ht="18.75" hidden="1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9"/>
    </row>
    <row r="257" spans="2:21" ht="18.75" hidden="1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9"/>
    </row>
    <row r="258" spans="2:21" ht="18.75" hidden="1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9"/>
    </row>
    <row r="259" spans="2:21" ht="18.75" hidden="1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9"/>
    </row>
    <row r="260" spans="2:21" ht="18.75" hidden="1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9"/>
    </row>
    <row r="261" spans="2:21" ht="18.75" hidden="1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9"/>
    </row>
    <row r="262" spans="2:21" ht="18.75" hidden="1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9"/>
    </row>
    <row r="263" spans="2:21" ht="18.75" hidden="1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9"/>
    </row>
    <row r="264" spans="2:21" ht="18.75" hidden="1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9"/>
    </row>
    <row r="265" spans="2:21" ht="18.75" hidden="1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9"/>
    </row>
    <row r="266" spans="2:21" ht="18.75" hidden="1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9"/>
    </row>
    <row r="267" spans="2:21" ht="18.75" hidden="1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9"/>
    </row>
    <row r="268" spans="2:21" ht="18.75" hidden="1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9"/>
    </row>
    <row r="269" spans="2:21" ht="18.75" hidden="1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9"/>
    </row>
    <row r="270" spans="2:21" ht="18.75" hidden="1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9"/>
    </row>
    <row r="271" spans="2:21" ht="18.75" hidden="1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9"/>
    </row>
    <row r="272" spans="2:21" ht="18.75" hidden="1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9"/>
    </row>
    <row r="273" spans="2:21" ht="18.75" hidden="1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9"/>
    </row>
    <row r="274" spans="2:21" ht="18.75" hidden="1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9"/>
    </row>
    <row r="275" spans="2:21" ht="18.75" hidden="1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9"/>
    </row>
    <row r="276" spans="2:21" ht="18.75" hidden="1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9"/>
    </row>
    <row r="277" spans="2:21" ht="18.75" hidden="1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9"/>
    </row>
    <row r="278" spans="2:21" ht="18.75" hidden="1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9"/>
    </row>
    <row r="279" spans="2:21" ht="18.75" hidden="1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9"/>
    </row>
    <row r="280" spans="2:21" ht="18.75" hidden="1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9"/>
    </row>
    <row r="281" spans="2:21" ht="18.75" hidden="1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9"/>
    </row>
    <row r="282" spans="2:21" ht="18.75" hidden="1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9"/>
    </row>
    <row r="283" spans="2:21" ht="18.75" hidden="1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9"/>
    </row>
    <row r="284" spans="2:21" ht="18.75" hidden="1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9"/>
    </row>
    <row r="285" spans="2:21" ht="18.75" hidden="1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9"/>
    </row>
    <row r="286" spans="2:21" ht="18.75" hidden="1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9"/>
    </row>
    <row r="287" spans="2:21" ht="18.75" hidden="1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9"/>
    </row>
    <row r="288" spans="2:21" ht="18.75" hidden="1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9"/>
    </row>
    <row r="289" spans="2:21" ht="18.75" hidden="1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9"/>
    </row>
    <row r="290" spans="2:21" ht="18.75" hidden="1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9"/>
    </row>
    <row r="291" spans="2:21" ht="18.75" hidden="1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9"/>
    </row>
    <row r="292" spans="2:21" ht="18.75" hidden="1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9"/>
    </row>
    <row r="293" spans="2:21" ht="18.75" hidden="1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9"/>
    </row>
    <row r="294" spans="2:21" ht="18.75" hidden="1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9"/>
    </row>
    <row r="295" spans="2:21" ht="18.75" hidden="1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9"/>
    </row>
    <row r="296" spans="2:21" ht="18.75" hidden="1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9"/>
    </row>
    <row r="297" spans="2:21" ht="18.75" hidden="1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9"/>
    </row>
    <row r="298" spans="2:21" ht="18.75" hidden="1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9"/>
    </row>
    <row r="299" spans="2:21" ht="18.75" hidden="1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9"/>
    </row>
    <row r="300" spans="2:21" ht="18.75" hidden="1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9"/>
    </row>
    <row r="301" spans="2:21" ht="18.75" hidden="1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9"/>
    </row>
    <row r="302" spans="2:21" ht="18.75" hidden="1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9"/>
    </row>
    <row r="303" spans="2:21" ht="18.75" hidden="1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9"/>
    </row>
    <row r="304" spans="2:21" ht="18.75" hidden="1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9"/>
    </row>
    <row r="305" spans="2:21" ht="18.75" hidden="1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9"/>
    </row>
    <row r="306" spans="2:21" ht="18.75" hidden="1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9"/>
    </row>
    <row r="307" spans="2:21" ht="18.75" hidden="1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9"/>
    </row>
    <row r="308" spans="2:21" ht="18.75" hidden="1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9"/>
    </row>
    <row r="309" spans="2:21" ht="18.75" hidden="1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9"/>
    </row>
    <row r="310" spans="2:21" ht="18.75" hidden="1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9"/>
    </row>
    <row r="311" spans="2:21" ht="18.75" hidden="1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9"/>
    </row>
    <row r="312" spans="2:21" ht="18.75" hidden="1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9"/>
    </row>
    <row r="313" spans="2:21" ht="18.75" hidden="1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9"/>
    </row>
    <row r="314" spans="2:21" ht="18.75" hidden="1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9"/>
    </row>
    <row r="315" spans="2:21" ht="18.75" hidden="1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9"/>
    </row>
    <row r="316" spans="2:21" ht="18.75" hidden="1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9"/>
    </row>
    <row r="317" spans="2:21" ht="18.75" hidden="1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9"/>
    </row>
    <row r="318" spans="2:21" ht="18.75" hidden="1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9"/>
    </row>
    <row r="319" spans="2:21" ht="18.75" hidden="1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9"/>
    </row>
    <row r="320" spans="2:21" ht="18.75" hidden="1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9"/>
    </row>
    <row r="321" spans="2:21" ht="18.75" hidden="1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9"/>
    </row>
    <row r="322" spans="2:21" ht="18.75" hidden="1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9"/>
    </row>
    <row r="323" spans="2:21" ht="18.75" hidden="1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9"/>
    </row>
    <row r="324" spans="2:21" ht="18.75" hidden="1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9"/>
    </row>
    <row r="325" spans="2:21" ht="18.75" hidden="1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9"/>
    </row>
    <row r="326" spans="2:21" ht="18.75" hidden="1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9"/>
    </row>
    <row r="327" spans="2:21" ht="18.75" hidden="1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9"/>
    </row>
    <row r="328" spans="2:21" ht="18.75" hidden="1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9"/>
    </row>
    <row r="329" spans="2:21" ht="18.75" hidden="1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9"/>
    </row>
    <row r="330" spans="2:21" ht="18.75" hidden="1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9"/>
    </row>
    <row r="331" spans="2:21" ht="18.75" hidden="1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9"/>
    </row>
    <row r="332" spans="2:21" ht="18.75" hidden="1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9"/>
    </row>
    <row r="333" spans="2:21" ht="18.75" hidden="1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9"/>
    </row>
    <row r="334" spans="2:21" ht="18.75" hidden="1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9"/>
    </row>
    <row r="335" spans="2:21" ht="18.75" hidden="1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9"/>
    </row>
    <row r="336" spans="2:21" ht="18.75" hidden="1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9"/>
    </row>
    <row r="337" spans="2:21" ht="18.75" hidden="1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9"/>
    </row>
    <row r="338" spans="2:21" ht="18.75" hidden="1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9"/>
    </row>
    <row r="339" spans="2:21" ht="18.75" hidden="1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9"/>
    </row>
    <row r="340" spans="2:21" ht="18.75" hidden="1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9"/>
    </row>
    <row r="341" spans="2:21" ht="18.75" hidden="1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9"/>
    </row>
    <row r="342" spans="2:21" ht="18.75" hidden="1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9"/>
    </row>
    <row r="343" spans="2:21" ht="18.75" hidden="1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9"/>
    </row>
    <row r="344" spans="2:21" ht="18.75" hidden="1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9"/>
    </row>
    <row r="345" spans="2:21" ht="18.75" hidden="1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9"/>
    </row>
    <row r="346" spans="2:21" ht="18.75" hidden="1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9"/>
    </row>
    <row r="347" spans="2:21" ht="18.75" hidden="1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9"/>
    </row>
    <row r="348" spans="2:21" ht="18.75" hidden="1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9"/>
    </row>
    <row r="349" spans="2:21" ht="18.75" hidden="1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9"/>
    </row>
    <row r="350" spans="2:21" ht="18.75" hidden="1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9"/>
    </row>
    <row r="351" spans="2:21" ht="18.75" hidden="1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9"/>
    </row>
    <row r="352" spans="2:21" ht="18.75" hidden="1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9"/>
    </row>
    <row r="353" spans="2:21" ht="18.75" hidden="1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9"/>
    </row>
    <row r="354" spans="2:21" ht="18.75" hidden="1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9"/>
    </row>
    <row r="355" spans="2:21" ht="18.75" hidden="1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9"/>
    </row>
    <row r="356" spans="2:21" ht="18.75" hidden="1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9"/>
    </row>
    <row r="357" spans="2:21" ht="18.75" hidden="1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9"/>
    </row>
    <row r="358" spans="2:21" ht="18.75" hidden="1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9"/>
    </row>
    <row r="359" spans="2:21" ht="18.75" hidden="1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9"/>
    </row>
    <row r="360" spans="2:21" ht="18.75" hidden="1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9"/>
    </row>
    <row r="361" spans="2:21" ht="18.75" hidden="1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9"/>
    </row>
    <row r="362" spans="2:21" ht="18.75" hidden="1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9"/>
    </row>
    <row r="363" spans="2:21" ht="18.75" hidden="1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9"/>
    </row>
    <row r="364" spans="2:21" ht="18.75" hidden="1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9"/>
    </row>
    <row r="365" spans="2:21" ht="18.75" hidden="1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9"/>
    </row>
    <row r="366" spans="2:21" ht="18.75" hidden="1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9"/>
    </row>
    <row r="367" spans="2:21" ht="18.75" hidden="1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9"/>
    </row>
    <row r="368" spans="2:21" ht="18.75" hidden="1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9"/>
    </row>
    <row r="369" spans="2:21" ht="18.75" hidden="1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9"/>
    </row>
    <row r="370" spans="2:21" ht="18.75" hidden="1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9"/>
    </row>
    <row r="371" spans="2:21" ht="18.75" hidden="1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9"/>
    </row>
    <row r="372" spans="2:21" ht="18.75" hidden="1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9"/>
    </row>
    <row r="373" spans="2:21" ht="18.75" hidden="1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9"/>
    </row>
    <row r="374" spans="2:21" ht="18.75" hidden="1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9"/>
    </row>
    <row r="375" spans="2:21" ht="18.75" hidden="1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9"/>
    </row>
    <row r="376" spans="2:21" ht="18.75" hidden="1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9"/>
    </row>
    <row r="377" spans="2:21" ht="18.75" hidden="1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9"/>
    </row>
    <row r="378" spans="2:21" ht="18.75" hidden="1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9"/>
    </row>
    <row r="379" spans="2:21" ht="18.75" hidden="1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9"/>
    </row>
    <row r="380" spans="2:21" ht="18.75" hidden="1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9"/>
    </row>
    <row r="381" spans="2:21" ht="18.75" hidden="1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9"/>
    </row>
    <row r="382" spans="2:21" ht="18.75" hidden="1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9"/>
    </row>
    <row r="383" spans="2:21" ht="18.75" hidden="1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9"/>
    </row>
    <row r="384" spans="2:21" ht="18.75" hidden="1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9"/>
    </row>
    <row r="385" spans="2:21" ht="18.75" hidden="1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9"/>
    </row>
    <row r="386" spans="2:21" ht="18.75" hidden="1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9"/>
    </row>
    <row r="387" spans="2:21" ht="18.75" hidden="1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9"/>
    </row>
    <row r="388" spans="2:21" ht="18.75" hidden="1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9"/>
    </row>
    <row r="389" spans="2:21" ht="18.75" hidden="1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9"/>
    </row>
    <row r="390" spans="2:21" ht="18.75" hidden="1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9"/>
    </row>
    <row r="391" spans="2:21" ht="18.75" hidden="1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9"/>
    </row>
    <row r="392" spans="2:21" ht="18.75" hidden="1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9"/>
    </row>
    <row r="393" spans="2:21" ht="18.75" hidden="1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9"/>
    </row>
    <row r="394" spans="2:21" ht="18.75" hidden="1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9"/>
    </row>
    <row r="395" spans="2:21" ht="18.75" hidden="1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9"/>
    </row>
    <row r="396" spans="2:21" ht="18.75" hidden="1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9"/>
    </row>
    <row r="397" spans="2:21" ht="18.75" hidden="1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9"/>
    </row>
    <row r="398" spans="2:21" ht="18.75" hidden="1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9"/>
    </row>
    <row r="399" spans="2:21" ht="18.75" hidden="1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9"/>
    </row>
    <row r="400" spans="2:21" ht="18.75" hidden="1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9"/>
    </row>
    <row r="401" spans="2:21" ht="18.75" hidden="1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9"/>
    </row>
    <row r="402" spans="2:21" ht="18.75" hidden="1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9"/>
    </row>
    <row r="403" spans="2:21" ht="18.75" hidden="1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9"/>
    </row>
    <row r="404" spans="2:21" ht="18.75" hidden="1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9"/>
    </row>
    <row r="405" spans="2:21" ht="18.75" hidden="1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9"/>
    </row>
    <row r="406" spans="2:21" ht="18.75" hidden="1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9"/>
    </row>
    <row r="407" spans="2:21" ht="18.75" hidden="1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9"/>
    </row>
    <row r="408" spans="2:21" ht="18.75" hidden="1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9"/>
    </row>
    <row r="409" spans="2:21" ht="18.75" hidden="1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9"/>
    </row>
    <row r="410" spans="2:21" ht="18.75" hidden="1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9"/>
    </row>
    <row r="411" spans="2:21" ht="18.75" hidden="1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9"/>
    </row>
    <row r="412" spans="2:21" ht="18.75" hidden="1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9"/>
    </row>
    <row r="413" spans="2:21" ht="18.75" hidden="1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9"/>
    </row>
    <row r="414" spans="2:21" ht="18.75" hidden="1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9"/>
    </row>
    <row r="415" spans="2:21" ht="18.75" hidden="1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9"/>
    </row>
    <row r="416" spans="2:21" ht="18.75" hidden="1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9"/>
    </row>
    <row r="417" spans="2:21" ht="18.75" hidden="1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9"/>
    </row>
    <row r="418" spans="2:21" ht="18.75" hidden="1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9"/>
    </row>
    <row r="419" spans="2:21" ht="18.75" hidden="1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9"/>
    </row>
    <row r="420" spans="2:21" ht="18.75" hidden="1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9"/>
    </row>
    <row r="421" spans="2:21" ht="18.75" hidden="1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9"/>
    </row>
    <row r="422" spans="2:21" ht="18.75" hidden="1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9"/>
    </row>
    <row r="423" spans="2:21" ht="18.75" hidden="1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9"/>
    </row>
    <row r="424" spans="2:21" ht="18.75" hidden="1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9"/>
    </row>
    <row r="425" spans="2:21" ht="18.75" hidden="1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9"/>
    </row>
    <row r="426" spans="2:21" ht="18.75" hidden="1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9"/>
    </row>
    <row r="427" spans="2:21" ht="18.75" hidden="1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9"/>
    </row>
    <row r="428" spans="2:21" ht="18.75" hidden="1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9"/>
    </row>
    <row r="429" spans="2:21" ht="18.75" hidden="1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9"/>
    </row>
    <row r="430" spans="2:21" ht="18.75" hidden="1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9"/>
    </row>
    <row r="431" spans="2:21" ht="18.75" hidden="1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9"/>
    </row>
    <row r="432" spans="2:21" ht="18.75" hidden="1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9"/>
    </row>
    <row r="433" spans="2:21" ht="18.75" hidden="1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9"/>
    </row>
    <row r="434" spans="2:21" ht="18.75" hidden="1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9"/>
    </row>
    <row r="435" spans="2:21" ht="18.75" hidden="1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9"/>
    </row>
    <row r="436" spans="2:21" ht="18.75" hidden="1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9"/>
    </row>
    <row r="437" spans="2:21" ht="18.75" hidden="1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9"/>
    </row>
    <row r="438" spans="2:21" ht="18.75" hidden="1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9"/>
    </row>
    <row r="439" spans="2:21" ht="18.75" hidden="1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9"/>
    </row>
    <row r="440" spans="2:21" ht="18.75" hidden="1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9"/>
    </row>
    <row r="441" spans="2:21" ht="18.75" hidden="1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9"/>
    </row>
    <row r="442" spans="2:21" ht="18.75" hidden="1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9"/>
    </row>
    <row r="443" spans="2:21" ht="18.75" hidden="1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9"/>
    </row>
    <row r="444" spans="2:21" ht="18.75" hidden="1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9"/>
    </row>
    <row r="445" spans="2:21" ht="18.75" hidden="1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9"/>
    </row>
    <row r="446" spans="2:21" ht="18.75" hidden="1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9"/>
    </row>
    <row r="447" spans="2:21" ht="18.75" hidden="1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9"/>
    </row>
    <row r="448" spans="2:21" ht="18.75" hidden="1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9"/>
    </row>
    <row r="449" spans="2:21" ht="18.75" hidden="1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9"/>
    </row>
    <row r="450" spans="2:21" ht="18.75" hidden="1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9"/>
    </row>
    <row r="451" spans="2:21" ht="18.75" hidden="1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9"/>
    </row>
    <row r="452" spans="2:21" ht="18.75" hidden="1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9"/>
    </row>
    <row r="453" spans="2:21" ht="18.75" hidden="1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9"/>
    </row>
    <row r="454" spans="2:21" ht="18.75" hidden="1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9"/>
    </row>
    <row r="455" spans="2:21" ht="18.75" hidden="1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9"/>
    </row>
    <row r="456" spans="2:21" ht="18.75" hidden="1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9"/>
    </row>
    <row r="457" spans="2:21" ht="18.75" hidden="1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9"/>
    </row>
    <row r="458" spans="2:21" ht="18.75" hidden="1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9"/>
    </row>
    <row r="459" spans="2:21" ht="18.75" hidden="1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9"/>
    </row>
    <row r="460" spans="2:21" ht="18.75" hidden="1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9"/>
    </row>
    <row r="461" spans="2:21" ht="18.75" hidden="1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9"/>
    </row>
    <row r="462" spans="2:21" ht="18.75" hidden="1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9"/>
    </row>
    <row r="463" spans="2:21" ht="18.75" hidden="1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9"/>
    </row>
    <row r="464" spans="2:21" ht="18.75" hidden="1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9"/>
    </row>
    <row r="465" spans="2:21" ht="18.75" hidden="1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9"/>
    </row>
    <row r="466" spans="2:21" ht="18.75" hidden="1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9"/>
    </row>
    <row r="467" spans="2:21" ht="18.75" hidden="1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9"/>
    </row>
    <row r="468" spans="2:21" ht="18.75" hidden="1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9"/>
    </row>
    <row r="469" spans="2:21" ht="18.75" hidden="1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9"/>
    </row>
    <row r="470" spans="2:21" ht="18.75" hidden="1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9"/>
    </row>
    <row r="471" spans="2:21" ht="18.75" hidden="1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9"/>
    </row>
    <row r="472" spans="2:21" ht="18.75" hidden="1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9"/>
    </row>
    <row r="473" spans="2:21" ht="18.75" hidden="1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9"/>
    </row>
    <row r="474" spans="2:21" ht="18.75" hidden="1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9"/>
    </row>
    <row r="475" spans="2:21" ht="18.75" hidden="1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9"/>
    </row>
    <row r="476" spans="2:21" ht="18.75" hidden="1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9"/>
    </row>
    <row r="477" spans="2:21" ht="18.75" hidden="1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9"/>
    </row>
    <row r="478" spans="2:21" ht="18.75" hidden="1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9"/>
    </row>
    <row r="479" spans="2:21" ht="18.75" hidden="1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9"/>
    </row>
    <row r="480" spans="2:21" ht="18.75" hidden="1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9"/>
    </row>
    <row r="481" spans="2:21" ht="18.75" hidden="1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9"/>
    </row>
    <row r="482" spans="2:21" ht="18.75" hidden="1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9"/>
    </row>
    <row r="483" spans="2:21" ht="18.75" hidden="1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9"/>
    </row>
    <row r="484" spans="2:21" ht="18.75" hidden="1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9"/>
    </row>
    <row r="485" spans="2:21" ht="18.75" hidden="1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9"/>
    </row>
    <row r="486" spans="2:21" ht="18.75" hidden="1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9"/>
    </row>
    <row r="487" spans="2:21" ht="18.75" hidden="1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9"/>
    </row>
    <row r="488" spans="2:21" ht="18.75" hidden="1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9"/>
    </row>
    <row r="489" spans="2:21" ht="18.75" hidden="1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9"/>
    </row>
    <row r="490" spans="2:21" ht="18.75" hidden="1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9"/>
    </row>
    <row r="491" spans="2:21" ht="18.75" hidden="1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9"/>
    </row>
    <row r="492" spans="2:21" ht="18.75" hidden="1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9"/>
    </row>
    <row r="493" spans="2:21" ht="18.75" hidden="1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9"/>
    </row>
    <row r="494" spans="2:21" ht="18.75" hidden="1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9"/>
    </row>
    <row r="495" spans="2:21" ht="18.75" hidden="1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9"/>
    </row>
    <row r="496" spans="2:21" ht="18.75" hidden="1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9"/>
    </row>
    <row r="497" spans="2:21" ht="18.75" hidden="1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9"/>
    </row>
    <row r="498" spans="2:21" ht="18.75" hidden="1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9"/>
    </row>
    <row r="499" spans="2:21" ht="18.75" hidden="1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9"/>
    </row>
    <row r="500" spans="2:21" ht="18.75" hidden="1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9"/>
    </row>
    <row r="501" spans="2:21" ht="18.75" hidden="1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9"/>
    </row>
    <row r="502" spans="2:21" ht="18.75" hidden="1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9"/>
    </row>
    <row r="503" spans="2:21" ht="18.75" hidden="1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9"/>
    </row>
    <row r="504" spans="2:21" ht="18.75" hidden="1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9"/>
    </row>
    <row r="505" spans="2:21" ht="18.75" hidden="1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9"/>
    </row>
    <row r="506" spans="2:21" ht="18.75" hidden="1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9"/>
    </row>
    <row r="507" spans="2:21" ht="18.75" hidden="1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9"/>
    </row>
    <row r="508" spans="2:21" ht="18.75" hidden="1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9"/>
    </row>
    <row r="509" spans="2:21" ht="18.75" hidden="1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9"/>
    </row>
    <row r="510" spans="2:21" ht="18.75" hidden="1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9"/>
    </row>
    <row r="511" spans="2:21" ht="18.75" hidden="1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9"/>
    </row>
    <row r="512" spans="2:21" ht="18.75" hidden="1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9"/>
    </row>
    <row r="513" spans="2:21" ht="18.75" hidden="1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9"/>
    </row>
    <row r="514" spans="2:21" ht="18.75" hidden="1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9"/>
    </row>
    <row r="515" spans="2:21" ht="18.75" hidden="1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9"/>
    </row>
    <row r="516" spans="2:21" ht="18.75" hidden="1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9"/>
    </row>
    <row r="517" spans="2:21" ht="18.75" hidden="1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9"/>
    </row>
    <row r="518" spans="2:21" ht="18.75" hidden="1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9"/>
    </row>
    <row r="519" spans="2:21" ht="18.75" hidden="1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9"/>
    </row>
    <row r="520" spans="2:21" ht="18.75" hidden="1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9"/>
    </row>
    <row r="521" spans="2:21" ht="18.75" hidden="1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9"/>
    </row>
    <row r="522" spans="2:21" ht="18.75" hidden="1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9"/>
    </row>
    <row r="523" spans="2:21" ht="18.75" hidden="1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9"/>
    </row>
    <row r="524" spans="2:21" ht="18.75" hidden="1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9"/>
    </row>
    <row r="525" spans="2:21" ht="18.75" hidden="1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9"/>
    </row>
    <row r="526" spans="2:21" ht="18.75" hidden="1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9"/>
    </row>
    <row r="527" spans="2:21" ht="18.75" hidden="1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9"/>
    </row>
    <row r="528" spans="2:21" ht="18.75" hidden="1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9"/>
    </row>
    <row r="529" spans="2:21" ht="18.75" hidden="1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9"/>
    </row>
    <row r="530" spans="2:21" ht="18.75" hidden="1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9"/>
    </row>
    <row r="531" spans="2:21" ht="18.75" hidden="1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9"/>
    </row>
    <row r="532" spans="2:21" ht="18.75" hidden="1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9"/>
    </row>
    <row r="533" spans="2:21" ht="18.75" hidden="1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9"/>
    </row>
    <row r="534" spans="2:21" ht="18.75" hidden="1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9"/>
    </row>
    <row r="535" spans="2:21" ht="18.75" hidden="1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9"/>
    </row>
    <row r="536" spans="2:21" ht="18.75" hidden="1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9"/>
    </row>
    <row r="537" spans="2:21" ht="18.75" hidden="1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9"/>
    </row>
    <row r="538" spans="2:21" ht="18.75" hidden="1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9"/>
    </row>
    <row r="539" spans="2:21" ht="18.75" hidden="1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9"/>
    </row>
    <row r="540" spans="2:21" ht="18.75" hidden="1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9"/>
    </row>
    <row r="541" spans="2:21" ht="18.75" hidden="1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9"/>
    </row>
    <row r="542" spans="2:21" ht="18.75" hidden="1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9"/>
    </row>
    <row r="543" spans="2:21" ht="18.75" hidden="1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9"/>
    </row>
    <row r="544" spans="2:21" ht="18.75" hidden="1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9"/>
    </row>
    <row r="545" spans="2:21" ht="18.75" hidden="1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9"/>
    </row>
    <row r="546" spans="2:21" ht="18.75" hidden="1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9"/>
    </row>
    <row r="547" spans="2:21" ht="18.75" hidden="1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9"/>
    </row>
    <row r="548" spans="2:21" ht="18.75" hidden="1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9"/>
    </row>
    <row r="549" spans="2:21" ht="18.75" hidden="1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9"/>
    </row>
    <row r="550" spans="2:21" ht="18.75" hidden="1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9"/>
    </row>
    <row r="551" spans="2:21" ht="18.75" hidden="1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9"/>
    </row>
    <row r="552" spans="2:21" ht="18.75" hidden="1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9"/>
    </row>
    <row r="553" spans="2:21" ht="18.75" hidden="1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9"/>
    </row>
    <row r="554" spans="2:21" ht="18.75" hidden="1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9"/>
    </row>
    <row r="555" spans="2:21" ht="18.75" hidden="1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9"/>
    </row>
    <row r="556" spans="2:21" ht="18.75" hidden="1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9"/>
    </row>
    <row r="557" spans="2:21" ht="18.75" hidden="1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9"/>
    </row>
    <row r="558" spans="2:21" ht="18.75" hidden="1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9"/>
    </row>
    <row r="559" spans="2:21" ht="18.75" hidden="1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9"/>
    </row>
    <row r="560" spans="2:21" ht="18.75" hidden="1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9"/>
    </row>
    <row r="561" spans="2:21" ht="18.75" hidden="1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9"/>
    </row>
    <row r="562" spans="2:21" ht="18.75" hidden="1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9"/>
    </row>
    <row r="563" spans="2:21" ht="18.75" hidden="1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9"/>
    </row>
    <row r="564" spans="2:21" ht="18.75" hidden="1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9"/>
    </row>
    <row r="565" spans="2:21" ht="18.75" hidden="1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9"/>
    </row>
    <row r="566" spans="2:21" ht="18.75" hidden="1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9"/>
    </row>
    <row r="567" spans="2:21" ht="18.75" hidden="1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9"/>
    </row>
    <row r="568" spans="2:21" ht="18.75" hidden="1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9"/>
    </row>
    <row r="569" spans="2:21" ht="18.75" hidden="1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9"/>
    </row>
    <row r="570" spans="2:21" ht="18.75" hidden="1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9"/>
    </row>
    <row r="571" spans="2:21" ht="18.75" hidden="1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9"/>
    </row>
    <row r="572" spans="2:21" ht="18.75" hidden="1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9"/>
    </row>
    <row r="573" spans="2:21" ht="18.75" hidden="1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9"/>
    </row>
    <row r="574" spans="2:21" ht="18.75" hidden="1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9"/>
    </row>
    <row r="575" spans="2:21" ht="18.75" hidden="1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9"/>
    </row>
    <row r="576" spans="2:21" ht="18.75" hidden="1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9"/>
    </row>
    <row r="577" spans="2:21" ht="18.75" hidden="1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9"/>
    </row>
    <row r="578" spans="2:21" ht="18.75" hidden="1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9"/>
    </row>
    <row r="579" spans="2:21" ht="18.75" hidden="1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9"/>
    </row>
    <row r="580" spans="2:21" ht="18.75" hidden="1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9"/>
    </row>
    <row r="581" spans="2:21" ht="18.75" hidden="1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9"/>
    </row>
    <row r="582" spans="2:21" ht="18.75" hidden="1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9"/>
    </row>
    <row r="583" spans="2:21" ht="18.75" hidden="1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9"/>
    </row>
    <row r="584" spans="2:21" ht="18.75" hidden="1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9"/>
    </row>
    <row r="585" spans="2:21" ht="18.75" hidden="1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9"/>
    </row>
    <row r="586" spans="2:21" ht="18.75" hidden="1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9"/>
    </row>
    <row r="587" spans="2:21" ht="18.75" hidden="1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9"/>
    </row>
    <row r="588" spans="2:21" ht="18.75" hidden="1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9"/>
    </row>
    <row r="589" spans="2:21" ht="18.75" hidden="1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9"/>
    </row>
    <row r="590" spans="2:21" ht="18.75" hidden="1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9"/>
    </row>
    <row r="591" spans="2:21" ht="18.75" hidden="1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9"/>
    </row>
    <row r="592" spans="2:21" ht="18.75" hidden="1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9"/>
    </row>
    <row r="593" spans="2:21" ht="18.75" hidden="1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9"/>
    </row>
    <row r="594" spans="2:21" ht="18.75" hidden="1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9"/>
    </row>
    <row r="595" spans="2:21" ht="18.75" hidden="1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9"/>
    </row>
    <row r="596" spans="2:21" ht="18.75" hidden="1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9"/>
    </row>
    <row r="597" spans="2:21" ht="18.75" hidden="1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9"/>
    </row>
    <row r="598" spans="2:21" ht="18.75" hidden="1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9"/>
    </row>
    <row r="599" spans="2:21" ht="18.75" hidden="1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9"/>
    </row>
    <row r="600" spans="2:21" ht="18.75" hidden="1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9"/>
    </row>
    <row r="601" spans="2:21" ht="18.75" hidden="1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9"/>
    </row>
    <row r="602" spans="2:21" ht="18.75" hidden="1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9"/>
    </row>
    <row r="603" spans="2:21" ht="18.75" hidden="1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9"/>
    </row>
    <row r="604" spans="2:21" ht="18.75" hidden="1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9"/>
    </row>
    <row r="605" spans="2:21" ht="18.75" hidden="1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9"/>
    </row>
    <row r="606" spans="2:21" ht="18.75" hidden="1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9"/>
    </row>
    <row r="607" spans="2:21" ht="18.75" hidden="1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9"/>
    </row>
    <row r="608" spans="2:21" ht="18.75" hidden="1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9"/>
    </row>
    <row r="609" spans="2:21" ht="18.75" hidden="1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9"/>
    </row>
    <row r="610" spans="2:21" ht="18.75" hidden="1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9"/>
    </row>
    <row r="611" spans="2:21" ht="18.75" hidden="1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9"/>
    </row>
    <row r="612" spans="2:21" ht="18.75" hidden="1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9"/>
    </row>
    <row r="613" spans="2:21" ht="18.75" hidden="1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9"/>
    </row>
    <row r="614" spans="2:21" ht="18.75" hidden="1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9"/>
    </row>
    <row r="615" spans="2:21" ht="18.75" hidden="1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9"/>
    </row>
    <row r="616" spans="2:21" ht="18.75" hidden="1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9"/>
    </row>
    <row r="617" spans="2:21" ht="18.75" hidden="1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9"/>
    </row>
    <row r="618" spans="2:21" ht="18.75" hidden="1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9"/>
    </row>
    <row r="619" spans="2:21" ht="18.75" hidden="1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9"/>
    </row>
    <row r="620" spans="2:21" ht="18.75" hidden="1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9"/>
    </row>
    <row r="621" spans="2:21" ht="18.75" hidden="1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9"/>
    </row>
    <row r="622" spans="2:21" ht="18.75" hidden="1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9"/>
    </row>
    <row r="623" spans="2:21" ht="18.75" hidden="1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9"/>
    </row>
    <row r="624" spans="2:21" ht="18.75" hidden="1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9"/>
    </row>
    <row r="625" spans="2:21" ht="18.75" hidden="1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9"/>
    </row>
    <row r="626" spans="2:21" ht="18.75" hidden="1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9"/>
    </row>
    <row r="627" spans="2:21" ht="18.75" hidden="1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9"/>
    </row>
    <row r="628" spans="2:21" ht="18.75" hidden="1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9"/>
    </row>
    <row r="629" spans="2:21" ht="18.75" hidden="1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9"/>
    </row>
    <row r="630" spans="2:21" ht="18.75" hidden="1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9"/>
    </row>
    <row r="631" spans="2:21" ht="18.75" hidden="1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9"/>
    </row>
    <row r="632" spans="2:21" ht="18.75" hidden="1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9"/>
    </row>
    <row r="633" spans="2:21" ht="18.75" hidden="1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9"/>
    </row>
    <row r="634" spans="2:21" ht="18.75" hidden="1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9"/>
    </row>
    <row r="635" spans="2:21" ht="18.75" hidden="1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9"/>
    </row>
    <row r="636" spans="2:21" ht="18.75" hidden="1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9"/>
    </row>
    <row r="637" spans="2:21" ht="18.75" hidden="1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9"/>
    </row>
    <row r="638" spans="2:21" ht="18.75" hidden="1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9"/>
    </row>
    <row r="639" spans="2:21" ht="18.75" hidden="1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9"/>
    </row>
    <row r="640" spans="2:21" ht="18.75" hidden="1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9"/>
    </row>
    <row r="641" spans="2:21" ht="18.75" hidden="1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9"/>
    </row>
    <row r="642" spans="2:21" ht="18.75" hidden="1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9"/>
    </row>
    <row r="643" spans="2:21" ht="18.75" hidden="1"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9"/>
    </row>
    <row r="644" spans="2:21" ht="18.75" hidden="1"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9"/>
    </row>
    <row r="645" spans="2:21" ht="18.75" hidden="1"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9"/>
    </row>
    <row r="646" spans="2:21" ht="18.75" hidden="1"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9"/>
    </row>
    <row r="647" spans="2:21" ht="18.75" hidden="1"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9"/>
    </row>
    <row r="648" spans="2:21" ht="18.75" hidden="1"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9"/>
    </row>
    <row r="649" spans="2:21" ht="18.75" hidden="1"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9"/>
    </row>
    <row r="650" spans="2:21" ht="18.75" hidden="1"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9"/>
    </row>
    <row r="651" spans="2:21" ht="18.75" hidden="1"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9"/>
    </row>
    <row r="652" spans="2:21" ht="18.75" hidden="1"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9"/>
    </row>
    <row r="653" spans="2:21" ht="18.75" hidden="1"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9"/>
    </row>
    <row r="654" spans="2:21" ht="18.75" hidden="1"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9"/>
    </row>
    <row r="655" spans="2:21" ht="18.75" hidden="1"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9"/>
    </row>
    <row r="656" spans="2:21" ht="18.75" hidden="1"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9"/>
    </row>
    <row r="657" spans="2:21" ht="18.75" hidden="1"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9"/>
    </row>
    <row r="658" spans="2:21" ht="18.75" hidden="1"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9"/>
    </row>
    <row r="659" spans="2:21" ht="18.75" hidden="1"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9"/>
    </row>
    <row r="660" spans="2:21" ht="18.75" hidden="1"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9"/>
    </row>
    <row r="661" spans="2:21" ht="18.75" hidden="1"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9"/>
    </row>
    <row r="662" spans="2:21" ht="18.75" hidden="1"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9"/>
    </row>
    <row r="663" spans="2:21" ht="18.75" hidden="1"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9"/>
    </row>
    <row r="664" spans="2:21" ht="18.75" hidden="1"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9"/>
    </row>
    <row r="665" spans="2:21" ht="18.75" hidden="1"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9"/>
    </row>
    <row r="666" spans="2:21" ht="18.75" hidden="1"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9"/>
    </row>
    <row r="667" spans="2:21" ht="18.75" hidden="1"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9"/>
    </row>
    <row r="668" spans="2:21" ht="18.75" hidden="1"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9"/>
    </row>
    <row r="669" spans="2:21" ht="18.75" hidden="1"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9"/>
    </row>
    <row r="670" spans="2:21" ht="18.75" hidden="1"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9"/>
    </row>
    <row r="671" spans="2:21" ht="18.75" hidden="1"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9"/>
    </row>
    <row r="672" spans="2:21" ht="18.75" hidden="1"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9"/>
    </row>
    <row r="673" spans="2:21" ht="18.75" hidden="1"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9"/>
    </row>
    <row r="674" spans="2:21" ht="18.75" hidden="1"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9"/>
    </row>
    <row r="675" spans="2:21" ht="18.75" hidden="1"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9"/>
    </row>
    <row r="676" spans="2:21" ht="18.75" hidden="1"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9"/>
    </row>
    <row r="677" spans="2:21" ht="18.75" hidden="1"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9"/>
    </row>
    <row r="678" spans="2:21" ht="18.75" hidden="1"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9"/>
    </row>
    <row r="679" spans="2:21" ht="18.75" hidden="1"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9"/>
    </row>
    <row r="680" spans="2:21" ht="18.75" hidden="1"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9"/>
    </row>
    <row r="681" spans="2:21" ht="18.75" hidden="1"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9"/>
    </row>
    <row r="682" spans="2:21" ht="18.75" hidden="1"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9"/>
    </row>
    <row r="683" spans="2:21" ht="18.75" hidden="1"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9"/>
    </row>
    <row r="684" spans="2:21" ht="18.75" hidden="1"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9"/>
    </row>
    <row r="685" spans="2:21" ht="18.75" hidden="1"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9"/>
    </row>
    <row r="686" spans="2:21" ht="18.75" hidden="1"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9"/>
    </row>
    <row r="687" spans="2:21" ht="18.75" hidden="1"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9"/>
    </row>
    <row r="688" spans="2:21" ht="18.75" hidden="1"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9"/>
    </row>
    <row r="689" spans="2:21" ht="18.75" hidden="1"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9"/>
    </row>
    <row r="690" spans="2:21" ht="18.75" hidden="1"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9"/>
    </row>
    <row r="691" spans="2:21" ht="18.75" hidden="1"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9"/>
    </row>
    <row r="692" spans="2:21" ht="18.75" hidden="1"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9"/>
    </row>
    <row r="693" spans="2:21" ht="18.75" hidden="1"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9"/>
    </row>
    <row r="694" spans="2:21" ht="18.75" hidden="1"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9"/>
    </row>
    <row r="695" spans="2:21" ht="18.75" hidden="1"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9"/>
    </row>
    <row r="696" spans="2:21" ht="18.75" hidden="1"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9"/>
    </row>
    <row r="697" spans="2:21" ht="18.75" hidden="1"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9"/>
    </row>
    <row r="698" spans="2:21" ht="18.75" hidden="1"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9"/>
    </row>
    <row r="699" spans="2:21" ht="18.75" hidden="1"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9"/>
    </row>
    <row r="700" spans="2:21" ht="18.75" hidden="1"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9"/>
    </row>
    <row r="701" spans="2:21" ht="18.75" hidden="1"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9"/>
    </row>
    <row r="702" spans="2:21" ht="18.75" hidden="1"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9"/>
    </row>
    <row r="703" spans="2:21" ht="18.75" hidden="1"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9"/>
    </row>
    <row r="704" spans="2:21" ht="18.75" hidden="1"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9"/>
    </row>
    <row r="705" spans="2:21" ht="18.75" hidden="1"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9"/>
    </row>
    <row r="706" spans="2:21" ht="18.75" hidden="1"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9"/>
    </row>
    <row r="707" spans="2:21" ht="18.75" hidden="1"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9"/>
    </row>
    <row r="708" spans="2:21" ht="18.75" hidden="1"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9"/>
    </row>
    <row r="709" spans="2:21" ht="18.75" hidden="1"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9"/>
    </row>
    <row r="710" spans="2:21" ht="18.75" hidden="1"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9"/>
    </row>
    <row r="711" spans="2:21" ht="18.75" hidden="1"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9"/>
    </row>
    <row r="712" spans="2:21" ht="18.75" hidden="1"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9"/>
    </row>
    <row r="713" spans="2:21" ht="18.75" hidden="1"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9"/>
    </row>
    <row r="714" spans="2:21" ht="18.75" hidden="1"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9"/>
    </row>
    <row r="715" spans="2:21" ht="18.75" hidden="1"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9"/>
    </row>
    <row r="716" spans="2:21" ht="18.75" hidden="1"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9"/>
    </row>
    <row r="717" spans="2:21" ht="18.75" hidden="1"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9"/>
    </row>
    <row r="718" spans="2:21" ht="18.75" hidden="1"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9"/>
    </row>
    <row r="719" spans="2:21" ht="18.75" hidden="1"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9"/>
    </row>
    <row r="720" spans="2:21" ht="18.75" hidden="1"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9"/>
    </row>
    <row r="721" spans="2:21" ht="18.75" hidden="1"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9"/>
    </row>
    <row r="722" spans="2:21" ht="18.75" hidden="1"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9"/>
    </row>
    <row r="723" spans="2:21" ht="18.75" hidden="1"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9"/>
    </row>
    <row r="724" spans="2:21" ht="18.75" hidden="1"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9"/>
    </row>
    <row r="725" spans="2:21" ht="18.75" hidden="1"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9"/>
    </row>
    <row r="726" spans="2:21" ht="18.75" hidden="1"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9"/>
    </row>
    <row r="727" spans="2:21" ht="18.75" hidden="1"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9"/>
    </row>
    <row r="728" spans="2:21" ht="18.75" hidden="1"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9"/>
    </row>
    <row r="729" spans="2:21" ht="18.75" hidden="1"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9"/>
    </row>
    <row r="730" spans="2:21" ht="18.75" hidden="1"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9"/>
    </row>
    <row r="731" spans="2:21" ht="18.75" hidden="1"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9"/>
    </row>
    <row r="732" spans="2:21" ht="18.75" hidden="1"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9"/>
    </row>
    <row r="733" spans="2:21" ht="18.75" hidden="1"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9"/>
    </row>
    <row r="734" spans="2:21" ht="18.75" hidden="1"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9"/>
    </row>
    <row r="735" spans="2:21" ht="18.75" hidden="1"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9"/>
    </row>
    <row r="736" spans="2:21" ht="18.75" hidden="1"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9"/>
    </row>
    <row r="737" spans="2:21" ht="18.75" hidden="1"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9"/>
    </row>
    <row r="738" spans="2:21" ht="18.75" hidden="1"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9"/>
    </row>
    <row r="739" spans="2:21" ht="18.75" hidden="1"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9"/>
    </row>
    <row r="740" spans="2:21" ht="18.75" hidden="1"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9"/>
    </row>
    <row r="741" spans="2:21" ht="18.75" hidden="1"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9"/>
    </row>
    <row r="742" spans="2:21" ht="18.75" hidden="1"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9"/>
    </row>
    <row r="743" spans="2:21" ht="18.75" hidden="1"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9"/>
    </row>
    <row r="744" spans="2:21" ht="18.75" hidden="1"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9"/>
    </row>
    <row r="745" spans="2:21" ht="18.75" hidden="1"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9"/>
    </row>
    <row r="746" spans="2:21" ht="18.75" hidden="1"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9"/>
    </row>
    <row r="747" spans="2:21" ht="18.75" hidden="1"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9"/>
    </row>
    <row r="748" spans="2:21" ht="18.75" hidden="1"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9"/>
    </row>
    <row r="749" spans="2:21" ht="18.75" hidden="1"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9"/>
    </row>
    <row r="750" spans="2:21" ht="18.75" hidden="1"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9"/>
    </row>
    <row r="751" spans="2:21" ht="18.75" hidden="1"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9"/>
    </row>
    <row r="752" spans="2:21" ht="18.75" hidden="1"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9"/>
    </row>
    <row r="753" spans="2:21" ht="18.75" hidden="1"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9"/>
    </row>
    <row r="754" spans="2:21" ht="18.75" hidden="1"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9"/>
    </row>
    <row r="755" spans="2:21" ht="18.75" hidden="1"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9"/>
    </row>
    <row r="756" spans="2:21" ht="18.75" hidden="1"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9"/>
    </row>
    <row r="757" spans="2:21" ht="18.75" hidden="1"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9"/>
    </row>
    <row r="758" spans="2:21" ht="18.75" hidden="1"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9"/>
    </row>
    <row r="759" spans="2:21" ht="18.75" hidden="1"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9"/>
    </row>
    <row r="760" spans="2:21" ht="18.75" hidden="1"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9"/>
    </row>
    <row r="761" spans="2:21" ht="18.75" hidden="1"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9"/>
    </row>
    <row r="762" spans="2:21" ht="18.75" hidden="1"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9"/>
    </row>
    <row r="763" spans="2:21" ht="18.75" hidden="1"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9"/>
    </row>
    <row r="764" spans="2:21" ht="18.75" hidden="1"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9"/>
    </row>
    <row r="765" spans="2:21" ht="18.75" hidden="1"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9"/>
    </row>
    <row r="766" spans="2:21" ht="18.75" hidden="1"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9"/>
    </row>
    <row r="767" spans="2:21" ht="18.75" hidden="1"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9"/>
    </row>
    <row r="768" spans="2:21" ht="18.75" hidden="1"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9"/>
    </row>
    <row r="769" spans="2:21" ht="18.75" hidden="1"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9"/>
    </row>
    <row r="770" spans="2:21" ht="18.75" hidden="1"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9"/>
    </row>
    <row r="771" spans="2:21" ht="18.75" hidden="1"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9"/>
    </row>
    <row r="772" spans="2:21" ht="18.75" hidden="1"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9"/>
    </row>
    <row r="773" spans="2:21" ht="18.75" hidden="1"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9"/>
    </row>
    <row r="774" spans="2:21" ht="18.75" hidden="1"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9"/>
    </row>
    <row r="775" spans="2:21" ht="18.75" hidden="1"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9"/>
    </row>
    <row r="776" spans="2:21" ht="18.75" hidden="1"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9"/>
    </row>
    <row r="777" spans="2:21" ht="18.75" hidden="1"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9"/>
    </row>
    <row r="778" spans="2:21" ht="18.75" hidden="1"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9"/>
    </row>
    <row r="779" spans="2:21" ht="18.75" hidden="1"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9"/>
    </row>
    <row r="780" spans="2:21" ht="18.75" hidden="1"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9"/>
    </row>
    <row r="781" spans="2:21" ht="18.75" hidden="1"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9"/>
    </row>
    <row r="782" spans="2:21" ht="18.75" hidden="1"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9"/>
    </row>
    <row r="783" spans="2:21" ht="18.75" hidden="1"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9"/>
    </row>
    <row r="784" spans="2:21" ht="18.75" hidden="1"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9"/>
    </row>
    <row r="785" spans="2:21" ht="18.75" hidden="1"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9"/>
    </row>
    <row r="786" spans="2:21" ht="18.75" hidden="1"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9"/>
    </row>
    <row r="787" spans="2:21" ht="18.75" hidden="1"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9"/>
    </row>
    <row r="788" spans="2:21" ht="18.75" hidden="1"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9"/>
    </row>
    <row r="789" spans="2:21" ht="18.75" hidden="1"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9"/>
    </row>
    <row r="790" spans="2:21" ht="18.75" hidden="1"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9"/>
    </row>
    <row r="791" spans="2:21" ht="18.75" hidden="1"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9"/>
    </row>
    <row r="792" spans="2:21" ht="18.75" hidden="1"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9"/>
    </row>
    <row r="793" spans="2:21" ht="18.75" hidden="1"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9"/>
    </row>
    <row r="794" spans="2:21" ht="18.75" hidden="1"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9"/>
    </row>
    <row r="795" spans="2:21" ht="18.75" hidden="1"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9"/>
    </row>
    <row r="796" spans="2:21" ht="18.75" hidden="1"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9"/>
    </row>
    <row r="797" spans="2:21" ht="18.75" hidden="1"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9"/>
    </row>
    <row r="798" spans="2:21" ht="18.75" hidden="1"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9"/>
    </row>
    <row r="799" spans="2:21" ht="18.75" hidden="1"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9"/>
    </row>
    <row r="800" spans="2:21" ht="18.75" hidden="1"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9"/>
    </row>
    <row r="801" spans="2:21" ht="18.75" hidden="1"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9"/>
    </row>
    <row r="802" spans="2:21" ht="18.75" hidden="1"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9"/>
    </row>
    <row r="803" spans="2:21" ht="18.75" hidden="1"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9"/>
    </row>
    <row r="804" spans="2:21" ht="18.75" hidden="1"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9"/>
    </row>
    <row r="805" spans="2:21" ht="18.75" hidden="1"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9"/>
    </row>
    <row r="806" spans="2:21" ht="18.75" hidden="1"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9"/>
    </row>
    <row r="807" spans="2:21" ht="18.75" hidden="1"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9"/>
    </row>
    <row r="808" spans="2:21" ht="18.75" hidden="1"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9"/>
    </row>
    <row r="809" spans="2:21" ht="18.75" hidden="1"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9"/>
    </row>
    <row r="810" spans="2:21" ht="18.75" hidden="1"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9"/>
    </row>
    <row r="811" spans="2:21" ht="18.75" hidden="1"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9"/>
    </row>
    <row r="812" spans="2:21" ht="18.75" hidden="1"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9"/>
    </row>
    <row r="813" spans="2:21" ht="18.75" hidden="1"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9"/>
    </row>
    <row r="814" spans="2:21" ht="18.75" hidden="1"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9"/>
    </row>
    <row r="815" spans="2:21" ht="18.75" hidden="1"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9"/>
    </row>
    <row r="816" spans="2:21" ht="18.75" hidden="1"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9"/>
    </row>
    <row r="817" spans="2:21" ht="18.75" hidden="1"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9"/>
    </row>
    <row r="818" spans="2:21" ht="18.75" hidden="1"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9"/>
    </row>
    <row r="819" spans="2:21" ht="18.75" hidden="1"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9"/>
    </row>
    <row r="820" spans="2:21" ht="18.75" hidden="1"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9"/>
    </row>
    <row r="821" spans="2:21" ht="18.75" hidden="1"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9"/>
    </row>
    <row r="822" spans="2:21" ht="18.75" hidden="1"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9"/>
    </row>
    <row r="823" spans="2:21" ht="18.75" hidden="1"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9"/>
    </row>
    <row r="824" spans="2:21" ht="18.75" hidden="1"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9"/>
    </row>
    <row r="825" spans="2:21" ht="18.75" hidden="1"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9"/>
    </row>
    <row r="826" spans="2:21" ht="18.75" hidden="1"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9"/>
    </row>
    <row r="827" spans="2:21" ht="18.75" hidden="1"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9"/>
    </row>
    <row r="828" spans="2:21" ht="18.75" hidden="1"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9"/>
    </row>
    <row r="829" spans="2:21" ht="18.75" hidden="1"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9"/>
    </row>
    <row r="830" spans="2:21" ht="18.75" hidden="1"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9"/>
    </row>
    <row r="831" spans="2:21" ht="18.75" hidden="1"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9"/>
    </row>
    <row r="832" spans="2:21" ht="18.75" hidden="1"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9"/>
    </row>
    <row r="833" spans="2:21" ht="18.75" hidden="1"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9"/>
    </row>
    <row r="834" spans="2:21" ht="18.75" hidden="1"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9"/>
    </row>
    <row r="835" spans="2:21" ht="18.75" hidden="1"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9"/>
    </row>
    <row r="836" spans="2:21" ht="18.75" hidden="1"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9"/>
    </row>
    <row r="837" spans="2:21" ht="18.75" hidden="1"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9"/>
    </row>
    <row r="838" spans="2:21" ht="18.75" hidden="1"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9"/>
    </row>
    <row r="839" spans="2:21" ht="18.75" hidden="1"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9"/>
    </row>
    <row r="840" spans="2:21" ht="18.75" hidden="1"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9"/>
    </row>
    <row r="841" spans="2:21" ht="18.75" hidden="1"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9"/>
    </row>
    <row r="842" spans="2:21" ht="18.75" hidden="1"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9"/>
    </row>
    <row r="843" spans="2:21" ht="18.75" hidden="1"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9"/>
    </row>
    <row r="844" spans="2:21" ht="18.75" hidden="1"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9"/>
    </row>
    <row r="845" spans="2:21" ht="18.75" hidden="1"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9"/>
    </row>
    <row r="846" spans="2:21" ht="18.75" hidden="1"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9"/>
    </row>
    <row r="847" spans="2:21" ht="18.75" hidden="1"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9"/>
    </row>
    <row r="848" spans="2:21" ht="18.75" hidden="1"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9"/>
    </row>
    <row r="849" spans="2:21" ht="18.75" hidden="1"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9"/>
    </row>
    <row r="850" spans="2:21" ht="18.75" hidden="1"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9"/>
    </row>
    <row r="851" spans="2:21" ht="18.75" hidden="1"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9"/>
    </row>
    <row r="852" spans="2:21" ht="18.75" hidden="1"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9"/>
    </row>
    <row r="853" spans="2:21" ht="18.75" hidden="1"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9"/>
    </row>
    <row r="854" spans="2:21" ht="18.75" hidden="1"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9"/>
    </row>
    <row r="855" spans="2:21" ht="18.75" hidden="1"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9"/>
    </row>
    <row r="856" spans="2:21" ht="18.75" hidden="1"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9"/>
    </row>
    <row r="857" spans="2:21" ht="18.75" hidden="1"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9"/>
    </row>
    <row r="858" spans="2:21" ht="18.75" hidden="1"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9"/>
    </row>
    <row r="859" spans="2:21" ht="18.75" hidden="1"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9"/>
    </row>
    <row r="860" spans="2:21" ht="18.75" hidden="1"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9"/>
    </row>
    <row r="861" spans="2:21" ht="18.75" hidden="1"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9"/>
    </row>
    <row r="862" spans="2:21" ht="18.75" hidden="1"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9"/>
    </row>
    <row r="863" spans="2:21" ht="18.75" hidden="1"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9"/>
    </row>
    <row r="864" spans="2:21" ht="18.75" hidden="1"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9"/>
    </row>
    <row r="865" spans="2:21" ht="18.75" hidden="1"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9"/>
    </row>
    <row r="866" spans="2:21" ht="18.75" hidden="1"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9"/>
    </row>
    <row r="867" spans="2:21" ht="18.75" hidden="1"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9"/>
    </row>
    <row r="868" spans="2:21" ht="18.75" hidden="1"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9"/>
    </row>
    <row r="869" spans="2:21" ht="18.75" hidden="1"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9"/>
    </row>
    <row r="870" spans="2:21" ht="18.75" hidden="1"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9"/>
    </row>
    <row r="871" spans="2:21" ht="18.75" hidden="1"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9"/>
    </row>
    <row r="872" spans="2:21" ht="18.75" hidden="1"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9"/>
    </row>
    <row r="873" spans="2:21" ht="18.75" hidden="1"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9"/>
    </row>
    <row r="874" spans="2:21" ht="18.75" hidden="1"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9"/>
    </row>
    <row r="875" spans="2:21" ht="18.75" hidden="1"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9"/>
    </row>
    <row r="876" spans="2:21" ht="18.75" hidden="1"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9"/>
    </row>
    <row r="877" spans="2:21" ht="18.75" hidden="1"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9"/>
    </row>
    <row r="878" spans="2:21" ht="18.75" hidden="1"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9"/>
    </row>
    <row r="879" spans="2:21" ht="18.75" hidden="1"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9"/>
    </row>
    <row r="880" spans="2:21" ht="18.75" hidden="1"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9"/>
    </row>
    <row r="881" spans="2:21" ht="18.75" hidden="1"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9"/>
    </row>
    <row r="882" spans="2:21" ht="18.75" hidden="1"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9"/>
    </row>
    <row r="883" spans="2:21" ht="18.75" hidden="1"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9"/>
    </row>
    <row r="884" spans="2:21" ht="18.75" hidden="1"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9"/>
    </row>
    <row r="885" spans="2:21" ht="18.75" hidden="1"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9"/>
    </row>
    <row r="886" spans="2:21" ht="18.75" hidden="1"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9"/>
    </row>
    <row r="887" spans="2:21" ht="18.75" hidden="1"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9"/>
    </row>
    <row r="888" spans="2:21" ht="18.75" hidden="1"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9"/>
    </row>
    <row r="889" spans="2:21" ht="18.75" hidden="1"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9"/>
    </row>
    <row r="890" spans="2:21" ht="18.75" hidden="1"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9"/>
    </row>
    <row r="891" spans="2:21" ht="18.75" hidden="1"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9"/>
    </row>
    <row r="892" spans="2:21" ht="18.75" hidden="1"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9"/>
    </row>
    <row r="893" spans="2:21" ht="18.75" hidden="1"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9"/>
    </row>
    <row r="894" spans="2:21" ht="18.75" hidden="1"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9"/>
    </row>
    <row r="895" spans="2:21" ht="18.75" hidden="1"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9"/>
    </row>
    <row r="896" spans="2:21" ht="18.75" hidden="1"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9"/>
    </row>
    <row r="897" spans="2:21" ht="18.75" hidden="1"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9"/>
    </row>
    <row r="898" spans="2:21" ht="18.75" hidden="1"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9"/>
    </row>
    <row r="899" spans="2:21" ht="18.75" hidden="1"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9"/>
    </row>
    <row r="900" spans="2:21" ht="18.75" hidden="1"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9"/>
    </row>
    <row r="901" spans="2:21" ht="18.75" hidden="1"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9"/>
    </row>
    <row r="902" spans="2:21" ht="18.75" hidden="1"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9"/>
    </row>
    <row r="903" spans="2:21" ht="18.75" hidden="1"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9"/>
    </row>
    <row r="904" spans="2:21" ht="18.75" hidden="1"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9"/>
    </row>
    <row r="905" spans="2:21" ht="18.75" hidden="1"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9"/>
    </row>
    <row r="906" spans="2:21" ht="18.75" hidden="1"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9"/>
    </row>
    <row r="907" spans="2:21" ht="18.75" hidden="1"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9"/>
    </row>
    <row r="908" spans="2:21" ht="18.75" hidden="1"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9"/>
    </row>
    <row r="909" spans="2:21" ht="18.75" hidden="1"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9"/>
    </row>
    <row r="910" spans="2:21" ht="18.75" hidden="1"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9"/>
    </row>
    <row r="911" spans="2:21" ht="18.75" hidden="1"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9"/>
    </row>
    <row r="912" spans="2:21" ht="18.75" hidden="1"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9"/>
    </row>
    <row r="913" spans="2:21" ht="18.75" hidden="1"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9"/>
    </row>
    <row r="914" spans="2:21" ht="18.75" hidden="1"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9"/>
    </row>
    <row r="915" spans="2:21" ht="18.75" hidden="1"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9"/>
    </row>
    <row r="916" spans="2:21" ht="18.75" hidden="1"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9"/>
    </row>
    <row r="917" spans="2:21" ht="18.75" hidden="1"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9"/>
    </row>
    <row r="918" spans="2:21" ht="18.75" hidden="1"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9"/>
    </row>
    <row r="919" spans="2:21" ht="18.75" hidden="1"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9"/>
    </row>
    <row r="920" spans="2:21" ht="18.75" hidden="1"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9"/>
    </row>
    <row r="921" spans="2:21" ht="18.75" hidden="1"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9"/>
    </row>
    <row r="922" spans="2:21" ht="18.75" hidden="1"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9"/>
    </row>
    <row r="923" spans="2:21" ht="18.75" hidden="1"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9"/>
    </row>
    <row r="924" spans="2:21" ht="18.75" hidden="1"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9"/>
    </row>
    <row r="925" spans="2:21" ht="18.75" hidden="1"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9"/>
    </row>
    <row r="926" spans="2:21" ht="18.75" hidden="1"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9"/>
    </row>
    <row r="927" spans="2:21" ht="18.75" hidden="1"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9"/>
    </row>
    <row r="928" spans="2:21" ht="18.75" hidden="1"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9"/>
    </row>
    <row r="929" spans="2:21" ht="18.75" hidden="1"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9"/>
    </row>
    <row r="930" spans="2:21" ht="18.75" hidden="1"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9"/>
    </row>
    <row r="931" spans="2:21" ht="18.75" hidden="1"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9"/>
    </row>
    <row r="932" spans="2:21" ht="18.75" hidden="1"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9"/>
    </row>
    <row r="933" spans="2:21" ht="18.75" hidden="1"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9"/>
    </row>
    <row r="934" spans="2:21" ht="18.75" hidden="1"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9"/>
    </row>
    <row r="935" spans="2:21" ht="18.75" hidden="1"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9"/>
    </row>
    <row r="936" spans="2:21" ht="18.75" hidden="1"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9"/>
    </row>
    <row r="937" spans="2:21" ht="18.75" hidden="1"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9"/>
    </row>
    <row r="938" spans="2:21" ht="18.75" hidden="1"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9"/>
    </row>
    <row r="939" spans="2:21" ht="18.75" hidden="1"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9"/>
    </row>
    <row r="940" spans="2:21" ht="18.75" hidden="1"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9"/>
    </row>
    <row r="941" spans="2:21" ht="18.75" hidden="1"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9"/>
    </row>
    <row r="942" spans="2:21" ht="18.75" hidden="1"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9"/>
    </row>
    <row r="943" spans="2:21" ht="18.75" hidden="1"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9"/>
    </row>
    <row r="944" spans="2:21" ht="18.75" hidden="1"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9"/>
    </row>
    <row r="945" spans="2:21" ht="18.75" hidden="1"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9"/>
    </row>
    <row r="946" spans="2:21" ht="18.75" hidden="1"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9"/>
    </row>
    <row r="947" spans="2:21" ht="18.75" hidden="1"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9"/>
    </row>
    <row r="948" spans="2:21" ht="18.75" hidden="1"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9"/>
    </row>
    <row r="949" spans="2:21" ht="18.75" hidden="1"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9"/>
    </row>
    <row r="950" spans="2:21" ht="18.75" hidden="1"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9"/>
    </row>
    <row r="951" spans="2:21" ht="18.75" hidden="1"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9"/>
    </row>
    <row r="952" spans="2:21" ht="18.75" hidden="1"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9"/>
    </row>
    <row r="953" spans="2:21" ht="18.75" hidden="1"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9"/>
    </row>
    <row r="954" spans="2:21" ht="18.75" hidden="1"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9"/>
    </row>
    <row r="955" spans="2:21" ht="18.75" hidden="1"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9"/>
    </row>
    <row r="956" spans="2:21" ht="18.75" hidden="1"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9"/>
    </row>
    <row r="957" spans="2:21" ht="18.75" hidden="1"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9"/>
    </row>
    <row r="958" spans="2:21" ht="18.75" hidden="1"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9"/>
    </row>
    <row r="959" spans="2:21" ht="18.75" hidden="1"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9"/>
    </row>
    <row r="960" spans="2:21" ht="18.75" hidden="1"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9"/>
    </row>
    <row r="961" spans="2:21" ht="18.75" hidden="1"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9"/>
    </row>
    <row r="962" spans="2:21" ht="18.75" hidden="1"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9"/>
    </row>
    <row r="963" spans="2:21" ht="18.75" hidden="1"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9"/>
    </row>
    <row r="964" spans="2:21" ht="18.75" hidden="1"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9"/>
    </row>
    <row r="965" spans="2:21" ht="18.75" hidden="1"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9"/>
    </row>
    <row r="966" spans="2:21" ht="18.75" hidden="1"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9"/>
    </row>
    <row r="967" spans="2:21" ht="18.75" hidden="1"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9"/>
    </row>
    <row r="968" spans="2:21" ht="18.75" hidden="1"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9"/>
    </row>
    <row r="969" spans="2:21" ht="18.75" hidden="1"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9"/>
    </row>
    <row r="970" spans="2:21" ht="18.75" hidden="1"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9"/>
    </row>
    <row r="971" spans="2:21" ht="18.75" hidden="1"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9"/>
    </row>
    <row r="972" spans="2:21" ht="18.75" hidden="1"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9"/>
    </row>
    <row r="973" spans="2:21" ht="18.75" hidden="1"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9"/>
    </row>
    <row r="974" spans="2:21" ht="18.75" hidden="1"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9"/>
    </row>
    <row r="975" spans="2:21" ht="18.75" hidden="1"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9"/>
    </row>
    <row r="976" spans="2:21" ht="18.75" hidden="1"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9"/>
    </row>
    <row r="977" spans="2:21" ht="18.75" hidden="1"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9"/>
    </row>
    <row r="978" spans="2:21" ht="18.75" hidden="1"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9"/>
    </row>
    <row r="979" spans="2:21" ht="18.75" hidden="1"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9"/>
    </row>
    <row r="980" spans="2:21" ht="18.75" hidden="1"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9"/>
    </row>
    <row r="981" spans="2:21" ht="18.75" hidden="1"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9"/>
    </row>
    <row r="982" spans="2:21" ht="18.75" hidden="1"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9"/>
    </row>
    <row r="983" spans="2:21" ht="18.75" hidden="1"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9"/>
    </row>
    <row r="984" spans="2:21" ht="18.75" hidden="1"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9"/>
    </row>
    <row r="985" spans="2:21" ht="18.75" hidden="1"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9"/>
    </row>
    <row r="986" spans="2:21" ht="18.75" hidden="1"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9"/>
    </row>
    <row r="987" spans="2:21" ht="18.75" hidden="1"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9"/>
    </row>
    <row r="988" spans="2:21" ht="18.75" hidden="1"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9"/>
    </row>
    <row r="989" spans="2:21" ht="18.75" hidden="1"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9"/>
    </row>
    <row r="990" spans="2:21" ht="18.75" hidden="1"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9"/>
    </row>
    <row r="991" spans="2:21" ht="18.75" hidden="1"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9"/>
    </row>
    <row r="992" spans="2:21" ht="18.75" hidden="1"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9"/>
    </row>
    <row r="993" spans="2:21" ht="18.75" hidden="1"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9"/>
    </row>
    <row r="994" spans="2:21" ht="18.75" hidden="1"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9"/>
    </row>
    <row r="995" spans="2:21" ht="18.75" hidden="1"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9"/>
    </row>
    <row r="996" spans="2:21" ht="18.75" hidden="1"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9"/>
    </row>
    <row r="997" spans="2:21" ht="18.75" hidden="1"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9"/>
    </row>
    <row r="998" spans="2:21" ht="18.75" hidden="1"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9"/>
    </row>
    <row r="999" spans="2:21" ht="18.75" hidden="1"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9"/>
    </row>
    <row r="1000" spans="2:21" ht="18.75" hidden="1"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9"/>
    </row>
    <row r="1001" spans="2:21" ht="18.75" hidden="1"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9"/>
    </row>
    <row r="1002" spans="2:21" ht="18.75" hidden="1"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9"/>
    </row>
    <row r="1003" spans="2:21" ht="18.75" hidden="1"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9"/>
    </row>
    <row r="1004" spans="2:21" ht="18.75" hidden="1"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9"/>
    </row>
    <row r="1005" spans="2:21" ht="18.75" hidden="1"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9"/>
    </row>
    <row r="1006" spans="2:21" ht="18.75" hidden="1"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9"/>
    </row>
    <row r="1007" spans="2:21" ht="18.75" hidden="1"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9"/>
    </row>
    <row r="1008" spans="2:21" ht="18.75" hidden="1"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9"/>
    </row>
    <row r="1009" spans="2:21" ht="18.75" hidden="1"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9"/>
    </row>
    <row r="1010" spans="2:21" ht="18.75" hidden="1"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9"/>
    </row>
    <row r="1011" spans="2:21" ht="18.75" hidden="1"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9"/>
    </row>
    <row r="1012" spans="2:21" ht="18.75" hidden="1"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9"/>
    </row>
    <row r="1013" spans="2:21" ht="18.75" hidden="1"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9"/>
    </row>
    <row r="1014" spans="2:21" ht="18.75" hidden="1"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9"/>
    </row>
    <row r="1015" spans="2:21" ht="18.75" hidden="1"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9"/>
    </row>
    <row r="1016" spans="2:21" ht="18.75" hidden="1"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9"/>
    </row>
    <row r="1017" spans="2:21" ht="18.75" hidden="1"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9"/>
    </row>
    <row r="1018" spans="2:21" ht="18.75" hidden="1"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9"/>
    </row>
    <row r="1019" spans="2:21" ht="18.75" hidden="1"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9"/>
    </row>
    <row r="1020" spans="2:21" ht="18.75" hidden="1"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9"/>
    </row>
    <row r="1021" spans="2:21" ht="18.75" hidden="1"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9"/>
    </row>
    <row r="1022" spans="2:21" ht="18.75" hidden="1"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9"/>
    </row>
    <row r="1023" spans="2:21" ht="18.75" hidden="1"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9"/>
    </row>
    <row r="1024" spans="2:21" ht="18.75" hidden="1"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9"/>
    </row>
    <row r="1025" spans="2:21" ht="18.75" hidden="1"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9"/>
    </row>
    <row r="1026" spans="2:21" ht="18.75" hidden="1"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9"/>
    </row>
    <row r="1027" spans="2:21" ht="18.75" hidden="1"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9"/>
    </row>
    <row r="1028" spans="2:21" ht="18.75" hidden="1"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9"/>
    </row>
    <row r="1029" spans="2:21" ht="18.75" hidden="1"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9"/>
    </row>
    <row r="1030" spans="2:21" ht="18.75" hidden="1"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9"/>
    </row>
    <row r="1031" spans="2:21" ht="18.75" hidden="1"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9"/>
    </row>
    <row r="1032" spans="2:21" ht="18.75" hidden="1"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9"/>
    </row>
    <row r="1033" spans="2:21" ht="18.75" hidden="1"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9"/>
    </row>
    <row r="1034" spans="2:21" ht="18.75" hidden="1"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9"/>
    </row>
    <row r="1035" spans="2:21" ht="18.75" hidden="1"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9"/>
    </row>
    <row r="1036" spans="2:21" ht="18.75" hidden="1"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9"/>
    </row>
    <row r="1037" spans="2:21" ht="18.75" hidden="1"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9"/>
    </row>
    <row r="1038" spans="2:21" ht="18.75" hidden="1"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9"/>
    </row>
    <row r="1039" spans="2:21" ht="18.75" hidden="1"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9"/>
    </row>
    <row r="1040" spans="2:21" ht="18.75" hidden="1"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9"/>
    </row>
    <row r="1041" spans="2:21" ht="18.75" hidden="1"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9"/>
    </row>
    <row r="1042" spans="2:21" ht="18.75" hidden="1"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9"/>
    </row>
    <row r="1043" spans="2:21" ht="18.75" hidden="1"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9"/>
    </row>
    <row r="1044" spans="2:21" ht="18.75" hidden="1"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9"/>
    </row>
    <row r="1045" spans="2:21" ht="18.75" hidden="1"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9"/>
    </row>
    <row r="1046" spans="2:21" ht="18.75" hidden="1"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9"/>
    </row>
    <row r="1047" spans="2:21" ht="18.75" hidden="1"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9"/>
    </row>
    <row r="1048" spans="2:21" ht="18.75" hidden="1"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9"/>
    </row>
    <row r="1049" spans="2:21" ht="18.75" hidden="1"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9"/>
    </row>
    <row r="1050" spans="2:21" ht="18.75" hidden="1"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9"/>
    </row>
    <row r="1051" spans="2:21" ht="18.75" hidden="1"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9"/>
    </row>
    <row r="1052" spans="2:21" ht="18.75" hidden="1"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9"/>
    </row>
    <row r="1053" spans="2:21" ht="18.75" hidden="1"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9"/>
    </row>
    <row r="1054" spans="2:21" ht="18.75" hidden="1"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9"/>
    </row>
    <row r="1055" spans="2:21" ht="18.75" hidden="1"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9"/>
    </row>
    <row r="1056" spans="2:21" ht="18.75" hidden="1"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9"/>
    </row>
    <row r="1057" spans="2:21" ht="18.75" hidden="1"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9"/>
    </row>
    <row r="1058" spans="2:21" ht="18.75" hidden="1"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9"/>
    </row>
    <row r="1059" spans="2:21" ht="18.75" hidden="1"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9"/>
    </row>
    <row r="1060" spans="2:21" ht="18.75" hidden="1"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9"/>
    </row>
    <row r="1061" spans="2:21" ht="18.75" hidden="1"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9"/>
    </row>
    <row r="1062" spans="2:21" ht="18.75" hidden="1"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9"/>
    </row>
    <row r="1063" spans="2:21" ht="18.75" hidden="1"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9"/>
    </row>
    <row r="1064" spans="2:21" ht="18.75" hidden="1"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9"/>
    </row>
    <row r="1065" spans="2:21" ht="18.75" hidden="1"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9"/>
    </row>
    <row r="1066" spans="2:21" ht="18.75" hidden="1"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9"/>
    </row>
    <row r="1067" spans="2:21" ht="18.75" hidden="1"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9"/>
    </row>
    <row r="1068" spans="2:21" ht="18.75" hidden="1"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9"/>
    </row>
    <row r="1069" spans="2:21" ht="18.75" hidden="1"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9"/>
    </row>
    <row r="1070" spans="2:21" ht="18.75" hidden="1"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9"/>
    </row>
    <row r="1071" spans="2:21" ht="18.75" hidden="1"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9"/>
    </row>
    <row r="1072" spans="2:21" ht="18.75" hidden="1"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9"/>
    </row>
    <row r="1073" spans="2:21" ht="18.75" hidden="1"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9"/>
    </row>
    <row r="1074" spans="2:21" ht="18.75" hidden="1"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9"/>
    </row>
    <row r="1075" spans="2:21" ht="18.75" hidden="1"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9"/>
    </row>
    <row r="1076" spans="2:21" ht="18.75" hidden="1"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9"/>
    </row>
    <row r="1077" spans="2:21" ht="18.75" hidden="1"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9"/>
    </row>
    <row r="1078" spans="2:21" ht="18.75" hidden="1"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9"/>
    </row>
    <row r="1079" spans="2:21" ht="18.75" hidden="1"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9"/>
    </row>
    <row r="1080" spans="2:21" ht="18.75" hidden="1"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9"/>
    </row>
    <row r="1081" spans="2:21" ht="18.75" hidden="1"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9"/>
    </row>
    <row r="1082" spans="2:21" ht="18.75" hidden="1"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9"/>
    </row>
    <row r="1083" spans="2:21" ht="18.75" hidden="1"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9"/>
    </row>
    <row r="1084" spans="2:21" ht="18.75" hidden="1"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9"/>
    </row>
    <row r="1085" spans="2:21" ht="18.75" hidden="1"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9"/>
    </row>
    <row r="1086" spans="2:21" ht="18.75" hidden="1"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9"/>
    </row>
    <row r="1087" spans="2:21" ht="18.75" hidden="1"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9"/>
    </row>
    <row r="1088" spans="2:21" ht="18.75" hidden="1"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9"/>
    </row>
    <row r="1089" spans="2:21" ht="18.75" hidden="1"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9"/>
    </row>
    <row r="1090" spans="2:21" ht="18.75" hidden="1"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9"/>
    </row>
    <row r="1091" spans="2:21" ht="18.75" hidden="1"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9"/>
    </row>
    <row r="1092" spans="2:21" ht="18.75" hidden="1"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9"/>
    </row>
    <row r="1093" spans="2:21" ht="18.75" hidden="1"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9"/>
    </row>
    <row r="1094" spans="2:21" ht="18.75" hidden="1"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9"/>
    </row>
    <row r="1095" spans="2:21" ht="18.75" hidden="1"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9"/>
    </row>
    <row r="1096" spans="2:21" ht="18.75" hidden="1"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9"/>
    </row>
    <row r="1097" spans="2:21" ht="18.75" hidden="1"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9"/>
    </row>
    <row r="1098" spans="2:21" ht="18.75" hidden="1"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9"/>
    </row>
    <row r="1099" spans="2:21" ht="18.75" hidden="1"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9"/>
    </row>
    <row r="1100" spans="2:21" ht="18.75" hidden="1"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9"/>
    </row>
    <row r="1101" spans="2:21" ht="18.75" hidden="1"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9"/>
    </row>
    <row r="1102" spans="2:21" ht="18.75" hidden="1"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9"/>
    </row>
    <row r="1103" spans="2:21" ht="18.75" hidden="1"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9"/>
    </row>
    <row r="1104" spans="2:21" ht="18.75" hidden="1"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9"/>
    </row>
    <row r="1105" spans="2:21" ht="18.75" hidden="1"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9"/>
    </row>
    <row r="1106" spans="2:21" ht="18.75" hidden="1"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9"/>
    </row>
    <row r="1107" spans="2:21" ht="18.75" hidden="1"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9"/>
    </row>
    <row r="1108" spans="2:21" ht="18.75" hidden="1"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9"/>
    </row>
    <row r="1109" spans="2:21" ht="18.75" hidden="1"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9"/>
    </row>
    <row r="1110" spans="2:21" ht="18.75" hidden="1"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9"/>
    </row>
    <row r="1111" spans="2:21" ht="18.75" hidden="1"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9"/>
    </row>
    <row r="1112" spans="2:21" ht="18.75" hidden="1"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9"/>
    </row>
    <row r="1113" spans="2:21" ht="18.75" hidden="1"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9"/>
    </row>
    <row r="1114" spans="2:21" ht="18.75" hidden="1"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9"/>
    </row>
    <row r="1115" spans="2:21" ht="18.75" hidden="1"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9"/>
    </row>
    <row r="1116" spans="2:21" ht="18.75" hidden="1"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9"/>
    </row>
    <row r="1117" spans="2:21" ht="18.75" hidden="1"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9"/>
    </row>
    <row r="1118" spans="2:21" ht="18.75" hidden="1"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9"/>
    </row>
    <row r="1119" spans="2:21" ht="18.75" hidden="1"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9"/>
    </row>
    <row r="1120" spans="2:21" ht="18.75" hidden="1"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9"/>
    </row>
    <row r="1121" spans="2:21" ht="18.75" hidden="1"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9"/>
    </row>
    <row r="1122" spans="2:21" ht="18.75" hidden="1"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9"/>
    </row>
    <row r="1123" spans="2:21" ht="18.75" hidden="1"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9"/>
    </row>
    <row r="1124" spans="2:21" ht="18.75" hidden="1"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9"/>
    </row>
    <row r="1125" spans="2:21" ht="18.75" hidden="1"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9"/>
    </row>
    <row r="1126" spans="2:21" ht="18.75" hidden="1"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9"/>
    </row>
    <row r="1127" spans="2:21" ht="18.75" hidden="1"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9"/>
    </row>
    <row r="1128" spans="2:21" ht="18.75" hidden="1"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9"/>
    </row>
    <row r="1129" spans="2:21" ht="18.75" hidden="1"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9"/>
    </row>
    <row r="1130" spans="2:21" ht="18.75" hidden="1"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9"/>
    </row>
    <row r="1131" spans="2:21" ht="18.75" hidden="1"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9"/>
    </row>
    <row r="1132" spans="2:21" ht="18.75" hidden="1"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9"/>
    </row>
    <row r="1133" spans="2:21" ht="18.75" hidden="1"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9"/>
    </row>
    <row r="1134" spans="2:21" ht="18.75" hidden="1"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9"/>
    </row>
    <row r="1135" spans="2:21" ht="18.75" hidden="1"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9"/>
    </row>
    <row r="1136" spans="2:21" ht="18.75" hidden="1"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9"/>
    </row>
    <row r="1137" spans="2:21" ht="18.75" hidden="1"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9"/>
    </row>
    <row r="1138" spans="2:21" ht="18.75" hidden="1"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9"/>
    </row>
    <row r="1139" spans="2:21" ht="18.75" hidden="1"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9"/>
    </row>
    <row r="1140" spans="2:21" ht="18.75" hidden="1"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9"/>
    </row>
    <row r="1141" spans="2:21" ht="18.75" hidden="1"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9"/>
    </row>
    <row r="1142" spans="2:21" ht="18.75" hidden="1"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9"/>
    </row>
    <row r="1143" spans="2:21" ht="18.75" hidden="1"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9"/>
    </row>
    <row r="1144" spans="2:21" ht="18.75" hidden="1"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9"/>
    </row>
    <row r="1145" spans="2:21" ht="18.75" hidden="1"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9"/>
    </row>
    <row r="1146" spans="2:21" ht="18.75" hidden="1"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9"/>
    </row>
    <row r="1147" spans="2:21" ht="18.75" hidden="1"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9"/>
    </row>
    <row r="1148" spans="2:21" ht="18.75" hidden="1"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9"/>
    </row>
    <row r="1149" spans="2:21" ht="18.75" hidden="1"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9"/>
    </row>
    <row r="1150" spans="2:21" ht="18.75" hidden="1"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9"/>
    </row>
    <row r="1151" spans="2:21" ht="18.75" hidden="1"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9"/>
    </row>
    <row r="1152" spans="2:21" ht="18.75" hidden="1"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9"/>
    </row>
    <row r="1153" spans="2:21" ht="18.75" hidden="1"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9"/>
    </row>
    <row r="1154" spans="2:21" ht="18.75" hidden="1"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9"/>
    </row>
    <row r="1155" spans="2:21" ht="18.75" hidden="1"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9"/>
    </row>
    <row r="1156" spans="2:21" ht="18.75" hidden="1"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9"/>
    </row>
    <row r="1157" spans="2:21" ht="18.75" hidden="1"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9"/>
    </row>
    <row r="1158" spans="2:21" ht="18.75" hidden="1"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9"/>
    </row>
    <row r="1159" spans="2:21" ht="18.75" hidden="1"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9"/>
    </row>
    <row r="1160" spans="2:21" ht="18.75" hidden="1"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9"/>
    </row>
    <row r="1161" spans="2:21" ht="18.75" hidden="1"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9"/>
    </row>
    <row r="1162" spans="2:21" ht="18.75" hidden="1"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9"/>
    </row>
    <row r="1163" spans="2:21" ht="18.75" hidden="1"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9"/>
    </row>
    <row r="1164" spans="2:21" ht="18.75" hidden="1"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9"/>
    </row>
    <row r="1165" spans="2:21" ht="18.75" hidden="1"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9"/>
    </row>
    <row r="1166" spans="2:21" ht="18.75" hidden="1"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9"/>
    </row>
    <row r="1167" spans="2:21" ht="18.75" hidden="1"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9"/>
    </row>
    <row r="1168" spans="2:21" ht="18.75" hidden="1"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9"/>
    </row>
    <row r="1169" spans="2:21" ht="18.75" hidden="1"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9"/>
    </row>
    <row r="1170" spans="2:21" ht="18.75" hidden="1"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9"/>
    </row>
    <row r="1171" spans="2:21" ht="18.75" hidden="1"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9"/>
    </row>
    <row r="1172" spans="2:21" ht="18.75" hidden="1"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9"/>
    </row>
    <row r="1173" spans="2:21" ht="18.75" hidden="1"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9"/>
    </row>
    <row r="1174" spans="2:21" ht="18.75" hidden="1"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9"/>
    </row>
    <row r="1175" spans="2:21" ht="18.75" hidden="1"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9"/>
    </row>
    <row r="1176" spans="2:21" ht="18.75" hidden="1"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9"/>
    </row>
    <row r="1177" spans="2:21" ht="18.75" hidden="1"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9"/>
    </row>
    <row r="1178" spans="2:21" ht="18.75" hidden="1"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9"/>
    </row>
    <row r="1179" spans="2:21" ht="18.75" hidden="1"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9"/>
    </row>
    <row r="1180" spans="2:21" ht="18.75" hidden="1"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9"/>
    </row>
    <row r="1181" spans="2:21" ht="18.75" hidden="1"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9"/>
    </row>
    <row r="1182" spans="2:21" ht="18.75" hidden="1"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9"/>
    </row>
    <row r="1183" spans="2:21" ht="18.75" hidden="1"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9"/>
    </row>
    <row r="1184" spans="2:21" ht="18.75" hidden="1"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9"/>
    </row>
    <row r="1185" spans="2:21" ht="18.75" hidden="1"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9"/>
    </row>
    <row r="1186" spans="2:21" ht="18.75" hidden="1"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9"/>
    </row>
    <row r="1187" spans="2:21" ht="18.75" hidden="1"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9"/>
    </row>
    <row r="1188" spans="2:21" ht="18.75" hidden="1"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9"/>
    </row>
    <row r="1189" spans="2:21" ht="18.75" hidden="1"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9"/>
    </row>
    <row r="1190" spans="2:21" ht="18.75" hidden="1"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9"/>
    </row>
    <row r="1191" spans="2:21" ht="18.75" hidden="1"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9"/>
    </row>
    <row r="1192" spans="2:21" ht="18.75" hidden="1"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9"/>
    </row>
    <row r="1193" spans="2:21" ht="18.75" hidden="1"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9"/>
    </row>
    <row r="1194" spans="2:21" ht="18.75" hidden="1"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9"/>
    </row>
    <row r="1195" spans="2:21" ht="18.75" hidden="1"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9"/>
    </row>
    <row r="1196" spans="2:21" ht="18.75" hidden="1"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9"/>
    </row>
    <row r="1197" spans="2:21" ht="18.75" hidden="1"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9"/>
    </row>
    <row r="1198" spans="2:21" ht="18.75" hidden="1"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9"/>
    </row>
    <row r="1199" spans="2:21" ht="18.75" hidden="1"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9"/>
    </row>
    <row r="1200" spans="2:21" ht="18.75" hidden="1"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9"/>
    </row>
    <row r="1201" spans="2:21" ht="18.75" hidden="1"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9"/>
    </row>
    <row r="1202" spans="2:21" ht="18.75" hidden="1"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9"/>
    </row>
    <row r="1203" spans="2:21" ht="18.75" hidden="1"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9"/>
    </row>
    <row r="1204" spans="2:21" ht="18.75" hidden="1"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9"/>
    </row>
    <row r="1205" spans="2:21" ht="18.75" hidden="1"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9"/>
    </row>
    <row r="1206" spans="2:21" ht="18.75" hidden="1"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9"/>
    </row>
    <row r="1207" spans="2:21" ht="18.75" hidden="1"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9"/>
    </row>
    <row r="1208" spans="2:21" ht="18.75" hidden="1"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9"/>
    </row>
    <row r="1209" spans="2:21" ht="18.75" hidden="1"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9"/>
    </row>
    <row r="1210" spans="2:21" ht="18.75" hidden="1"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9"/>
    </row>
    <row r="1211" spans="2:21" ht="18.75" hidden="1"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9"/>
    </row>
    <row r="1212" spans="2:21" ht="18.75" hidden="1"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9"/>
    </row>
    <row r="1213" spans="2:21" ht="18.75" hidden="1"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9"/>
    </row>
    <row r="1214" spans="2:21" ht="18.75" hidden="1"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9"/>
    </row>
    <row r="1215" spans="2:21" ht="18.75" hidden="1"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9"/>
    </row>
    <row r="1216" spans="2:21" ht="18.75" hidden="1"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9"/>
    </row>
    <row r="1217" spans="2:21" ht="18.75" hidden="1"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9"/>
    </row>
    <row r="1218" spans="2:21" ht="18.75" hidden="1"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9"/>
    </row>
    <row r="1219" spans="2:21" ht="18.75" hidden="1"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9"/>
    </row>
    <row r="1220" spans="2:21" ht="18.75" hidden="1"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9"/>
    </row>
    <row r="1221" spans="2:21" ht="18.75" hidden="1"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9"/>
    </row>
    <row r="1222" spans="2:21" ht="18.75" hidden="1"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9"/>
    </row>
    <row r="1223" spans="2:21" ht="18.75" hidden="1"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9"/>
    </row>
    <row r="1224" spans="2:21" ht="18.75" hidden="1"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9"/>
    </row>
    <row r="1225" spans="2:21" ht="18.75" hidden="1"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9"/>
    </row>
    <row r="1226" spans="2:21" ht="18.75" hidden="1"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9"/>
    </row>
    <row r="1227" spans="2:21" ht="18.75" hidden="1"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9"/>
    </row>
    <row r="1228" spans="2:21" ht="18.75" hidden="1"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9"/>
    </row>
    <row r="1229" spans="2:21" ht="18.75" hidden="1"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9"/>
    </row>
    <row r="1230" spans="2:21" ht="18.75" hidden="1"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9"/>
    </row>
    <row r="1231" spans="2:21" ht="18.75" hidden="1"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9"/>
    </row>
    <row r="1232" spans="2:21" ht="18.75" hidden="1"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9"/>
    </row>
    <row r="1233" spans="2:21" ht="18.75" hidden="1"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9"/>
    </row>
    <row r="1234" spans="2:21" ht="18.75" hidden="1"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9"/>
    </row>
    <row r="1235" spans="2:21" ht="18.75" hidden="1"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9"/>
    </row>
    <row r="1236" spans="2:21" ht="18.75" hidden="1"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9"/>
    </row>
    <row r="1237" spans="2:21" ht="18.75" hidden="1"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9"/>
    </row>
    <row r="1238" spans="2:21" ht="18.75" hidden="1"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9"/>
    </row>
    <row r="1239" spans="2:21" ht="18.75" hidden="1"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9"/>
    </row>
    <row r="1240" spans="2:21" ht="18.75" hidden="1"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9"/>
    </row>
    <row r="1241" spans="2:21" ht="18.75" hidden="1"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9"/>
    </row>
    <row r="1242" spans="2:21" ht="18.75" hidden="1"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9"/>
    </row>
    <row r="1243" spans="2:21" ht="18.75" hidden="1"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9"/>
    </row>
    <row r="1244" spans="2:21" ht="18.75" hidden="1"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9"/>
    </row>
    <row r="1245" spans="2:21" ht="18.75" hidden="1"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9"/>
    </row>
    <row r="1246" spans="2:21" ht="18.75" hidden="1"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9"/>
    </row>
    <row r="1247" spans="2:21" ht="18.75" hidden="1"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9"/>
    </row>
    <row r="1248" spans="2:21" ht="18.75" hidden="1"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9"/>
    </row>
    <row r="1249" spans="2:21" ht="18.75" hidden="1"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9"/>
    </row>
    <row r="1250" spans="2:21" ht="18.75" hidden="1"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9"/>
    </row>
    <row r="1251" spans="2:21" ht="18.75" hidden="1"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9"/>
    </row>
    <row r="1252" spans="2:21" ht="18.75" hidden="1"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9"/>
    </row>
    <row r="1253" spans="2:21" ht="18.75" hidden="1"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9"/>
    </row>
    <row r="1254" spans="2:21" ht="18.75" hidden="1"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9"/>
    </row>
    <row r="1255" spans="2:21" ht="18.75" hidden="1"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9"/>
    </row>
    <row r="1256" spans="2:21" ht="18.75" hidden="1"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9"/>
    </row>
    <row r="1257" spans="2:21" ht="18.75" hidden="1"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9"/>
    </row>
    <row r="1258" spans="2:21" ht="18.75" hidden="1"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9"/>
    </row>
    <row r="1259" spans="2:21" ht="18.75" hidden="1"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9"/>
    </row>
    <row r="1260" spans="2:21" ht="18.75" hidden="1"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9"/>
    </row>
    <row r="1261" spans="2:21" ht="18.75" hidden="1"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9"/>
    </row>
    <row r="1262" spans="2:21" ht="18.75" hidden="1"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9"/>
    </row>
    <row r="1263" spans="2:21" ht="18.75" hidden="1"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9"/>
    </row>
    <row r="1264" spans="2:21" ht="18.75" hidden="1"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9"/>
    </row>
    <row r="1265" spans="2:21" ht="18.75" hidden="1"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9"/>
    </row>
    <row r="1266" spans="2:21" ht="18.75" hidden="1"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9"/>
    </row>
    <row r="1267" spans="2:21" ht="18.75" hidden="1"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9"/>
    </row>
    <row r="1268" spans="2:21" ht="18.75" hidden="1"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9"/>
    </row>
    <row r="1269" spans="2:21" ht="18.75" hidden="1"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9"/>
    </row>
    <row r="1270" spans="2:21" ht="18.75" hidden="1"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9"/>
    </row>
    <row r="1271" spans="2:21" ht="18.75" hidden="1"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9"/>
    </row>
    <row r="1272" spans="2:21" ht="18.75" hidden="1"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9"/>
    </row>
    <row r="1273" spans="2:21" ht="18.75" hidden="1"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9"/>
    </row>
    <row r="1274" spans="2:21" ht="18.75" hidden="1"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9"/>
    </row>
    <row r="1275" spans="2:21" ht="18.75" hidden="1"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9"/>
    </row>
    <row r="1276" spans="2:21" ht="18.75" hidden="1"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9"/>
    </row>
    <row r="1277" spans="2:21" ht="18.75" hidden="1"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9"/>
    </row>
    <row r="1278" spans="2:21" ht="18.75" hidden="1"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9"/>
    </row>
    <row r="1279" spans="2:21" ht="18.75" hidden="1"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9"/>
    </row>
    <row r="1280" spans="2:21" ht="18.75" hidden="1"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9"/>
    </row>
    <row r="1281" spans="2:21" ht="18.75" hidden="1"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9"/>
    </row>
    <row r="1282" spans="2:21" ht="18.75" hidden="1"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9"/>
    </row>
    <row r="1283" spans="2:21" ht="18.75" hidden="1"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9"/>
    </row>
    <row r="1284" spans="2:21" ht="18.75" hidden="1"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9"/>
    </row>
    <row r="1285" spans="2:21" ht="18.75" hidden="1"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9"/>
    </row>
    <row r="1286" spans="2:21" ht="18.75" hidden="1"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9"/>
    </row>
    <row r="1287" spans="2:21" ht="18.75" hidden="1"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9"/>
    </row>
    <row r="1288" spans="2:21" ht="18.75" hidden="1"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9"/>
    </row>
    <row r="1289" spans="2:21" ht="18.75" hidden="1"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9"/>
    </row>
    <row r="1290" spans="2:21" ht="18.75" hidden="1"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9"/>
    </row>
    <row r="1291" spans="2:21" ht="18.75" hidden="1"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9"/>
    </row>
    <row r="1292" spans="2:21" ht="18.75" hidden="1"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9"/>
    </row>
    <row r="1293" spans="2:21" ht="18.75" hidden="1"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9"/>
    </row>
    <row r="1294" spans="2:21" ht="18.75" hidden="1"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9"/>
    </row>
    <row r="1295" spans="2:21" ht="18.75" hidden="1"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9"/>
    </row>
    <row r="1296" spans="2:21" ht="18.75" hidden="1"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9"/>
    </row>
    <row r="1297" spans="2:21" ht="18.75" hidden="1"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9"/>
    </row>
    <row r="1298" spans="2:21" ht="18.75" hidden="1"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9"/>
    </row>
    <row r="1299" spans="2:21" ht="18.75" hidden="1"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9"/>
    </row>
    <row r="1300" spans="2:21" ht="18.75" hidden="1"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9"/>
    </row>
    <row r="1301" spans="2:21" ht="18.75" hidden="1"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9"/>
    </row>
    <row r="1302" spans="2:21" ht="18.75" hidden="1"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9"/>
    </row>
    <row r="1303" spans="2:21" ht="18.75" hidden="1"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9"/>
    </row>
    <row r="1304" spans="2:21" ht="18.75" hidden="1"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9"/>
    </row>
    <row r="1305" spans="2:21" ht="18.75" hidden="1"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9"/>
    </row>
    <row r="1306" spans="2:21" ht="18.75" hidden="1"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9"/>
    </row>
    <row r="1307" spans="2:21" ht="18.75" hidden="1"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9"/>
    </row>
    <row r="1308" spans="2:21" ht="18.75" hidden="1"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9"/>
    </row>
    <row r="1309" spans="2:21" ht="18.75" hidden="1"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9"/>
    </row>
    <row r="1310" spans="2:21" ht="18.75" hidden="1"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9"/>
    </row>
    <row r="1311" spans="2:21" ht="18.75" hidden="1"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9"/>
    </row>
    <row r="1312" spans="2:21" ht="18.75" hidden="1"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9"/>
    </row>
    <row r="1313" spans="2:21" ht="18.75" hidden="1"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9"/>
    </row>
    <row r="1314" spans="2:21" ht="18.75" hidden="1"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9"/>
    </row>
    <row r="1315" spans="2:21" ht="18.75" hidden="1"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9"/>
    </row>
    <row r="1316" spans="2:21" ht="18.75" hidden="1"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9"/>
    </row>
    <row r="1317" spans="2:21" ht="18.75" hidden="1"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9"/>
    </row>
    <row r="1318" spans="2:21" ht="18.75" hidden="1"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9"/>
    </row>
    <row r="1319" spans="2:21" ht="18.75" hidden="1"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9"/>
    </row>
    <row r="1320" spans="2:21" ht="18.75" hidden="1"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9"/>
    </row>
    <row r="1321" spans="2:21" ht="18.75" hidden="1"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9"/>
    </row>
    <row r="1322" spans="2:21" ht="18.75" hidden="1"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9"/>
    </row>
    <row r="1323" spans="2:21" ht="18.75" hidden="1"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9"/>
    </row>
    <row r="1324" spans="2:21" ht="18.75" hidden="1"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9"/>
    </row>
    <row r="1325" spans="2:21" ht="18.75" hidden="1"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9"/>
    </row>
    <row r="1326" spans="2:21" ht="18.75" hidden="1"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9"/>
    </row>
    <row r="1327" spans="2:21" ht="18.75" hidden="1"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9"/>
    </row>
    <row r="1328" spans="2:21" ht="18.75" hidden="1"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9"/>
    </row>
    <row r="1329" spans="2:21" ht="18.75" hidden="1"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9"/>
    </row>
    <row r="1330" spans="2:21" ht="18.75" hidden="1"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9"/>
    </row>
    <row r="1331" spans="2:21" ht="18.75" hidden="1"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9"/>
    </row>
    <row r="1332" spans="2:21" ht="18.75" hidden="1"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9"/>
    </row>
    <row r="1333" spans="2:21" ht="18.75" hidden="1"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9"/>
    </row>
    <row r="1334" spans="2:21" ht="18.75" hidden="1"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9"/>
    </row>
    <row r="1335" spans="2:21" ht="18.75" hidden="1"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9"/>
    </row>
    <row r="1336" spans="2:21" ht="18.75" hidden="1"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9"/>
    </row>
    <row r="1337" spans="2:21" ht="18.75" hidden="1"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9"/>
    </row>
    <row r="1338" spans="2:21" ht="18.75" hidden="1"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9"/>
    </row>
    <row r="1339" spans="2:21" ht="18.75" hidden="1"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9"/>
    </row>
    <row r="1340" spans="2:21" ht="18.75" hidden="1"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9"/>
    </row>
    <row r="1341" spans="2:21" ht="18.75" hidden="1"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9"/>
    </row>
    <row r="1342" spans="2:21" ht="18.75" hidden="1"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9"/>
    </row>
    <row r="1343" spans="2:21" ht="18.75" hidden="1"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9"/>
    </row>
    <row r="1344" spans="2:21" ht="18.75" hidden="1"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9"/>
    </row>
    <row r="1345" spans="2:21" ht="18.75" hidden="1"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9"/>
    </row>
    <row r="1346" spans="2:21" ht="18.75" hidden="1"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9"/>
    </row>
    <row r="1347" spans="2:21" ht="18.75" hidden="1"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9"/>
    </row>
    <row r="1348" spans="2:21" ht="18.75" hidden="1"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9"/>
    </row>
    <row r="1349" spans="2:21" ht="18.75" hidden="1"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9"/>
    </row>
    <row r="1350" spans="2:21" ht="18.75" hidden="1"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9"/>
    </row>
    <row r="1351" spans="2:21" ht="18.75" hidden="1"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9"/>
    </row>
    <row r="1352" spans="2:21" ht="18.75" hidden="1"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9"/>
    </row>
    <row r="1353" spans="2:21" ht="18.75" hidden="1"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9"/>
    </row>
    <row r="1354" spans="2:21" ht="18.75" hidden="1"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9"/>
    </row>
    <row r="1355" spans="2:21" ht="18.75" hidden="1"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9"/>
    </row>
    <row r="1356" spans="2:21" ht="18.75" hidden="1"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9"/>
    </row>
    <row r="1357" spans="2:21" ht="18.75" hidden="1"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9"/>
    </row>
    <row r="1358" spans="2:21" ht="18.75" hidden="1"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9"/>
    </row>
    <row r="1359" spans="2:21" ht="18.75" hidden="1"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9"/>
    </row>
    <row r="1360" spans="2:21" ht="18.75" hidden="1"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9"/>
    </row>
    <row r="1361" spans="2:21" ht="18.75" hidden="1"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9"/>
    </row>
    <row r="1362" spans="2:21" ht="18.75" hidden="1"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9"/>
    </row>
    <row r="1363" spans="2:21" ht="18.75" hidden="1"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9"/>
    </row>
    <row r="1364" spans="2:21" ht="18.75" hidden="1"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9"/>
    </row>
    <row r="1365" spans="2:21" ht="18.75" hidden="1"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9"/>
    </row>
    <row r="1366" spans="2:21" ht="18.75" hidden="1"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9"/>
    </row>
    <row r="1367" spans="2:21" ht="18.75" hidden="1"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9"/>
    </row>
    <row r="1368" spans="2:21" ht="18.75" hidden="1"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9"/>
    </row>
    <row r="1369" spans="2:21" ht="18.75" hidden="1"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9"/>
    </row>
    <row r="1370" spans="2:21" ht="18.75" hidden="1"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9"/>
    </row>
    <row r="1371" spans="2:21" ht="18.75" hidden="1"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9"/>
    </row>
    <row r="1372" spans="2:21" ht="18.75" hidden="1"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9"/>
    </row>
    <row r="1373" spans="2:21" ht="18.75" hidden="1"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9"/>
    </row>
    <row r="1374" spans="2:21" ht="18.75" hidden="1"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9"/>
    </row>
    <row r="1375" spans="2:21" ht="18.75" hidden="1"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9"/>
    </row>
    <row r="1376" spans="2:21" ht="18.75" hidden="1"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9"/>
    </row>
    <row r="1377" spans="2:21" ht="18.75" hidden="1"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9"/>
    </row>
    <row r="1378" spans="2:21" ht="18.75" hidden="1"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9"/>
    </row>
    <row r="1379" spans="2:21" ht="18.75" hidden="1"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9"/>
    </row>
    <row r="1380" spans="2:21" ht="18.75" hidden="1"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9"/>
    </row>
    <row r="1381" spans="2:21" ht="18.75" hidden="1"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9"/>
    </row>
    <row r="1382" spans="2:21" ht="18.75" hidden="1"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9"/>
    </row>
    <row r="1383" spans="2:21" ht="18.75" hidden="1"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9"/>
    </row>
    <row r="1384" spans="2:21" ht="18.75" hidden="1"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9"/>
    </row>
    <row r="1385" spans="2:21" ht="18.75" hidden="1"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9"/>
    </row>
    <row r="1386" spans="2:21" ht="18.75" hidden="1"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9"/>
    </row>
    <row r="1387" spans="2:21" ht="18.75" hidden="1"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9"/>
    </row>
    <row r="1388" spans="2:21" ht="18.75" hidden="1"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9"/>
    </row>
    <row r="1389" spans="2:21" ht="18.75" hidden="1"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9"/>
    </row>
    <row r="1390" spans="2:21" ht="18.75" hidden="1"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9"/>
    </row>
    <row r="1391" spans="2:21" ht="18.75" hidden="1"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9"/>
    </row>
    <row r="1392" spans="2:21" ht="18.75" hidden="1"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9"/>
    </row>
    <row r="1393" spans="2:21" ht="18.75" hidden="1"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9"/>
    </row>
    <row r="1394" spans="2:21" ht="18.75" hidden="1"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9"/>
    </row>
    <row r="1395" spans="2:21" ht="18.75" hidden="1"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9"/>
    </row>
    <row r="1396" spans="2:21" ht="18.75" hidden="1"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9"/>
    </row>
    <row r="1397" spans="2:21" ht="18.75" hidden="1"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9"/>
    </row>
    <row r="1398" spans="2:21" ht="18.75" hidden="1"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9"/>
    </row>
    <row r="1399" spans="2:21" ht="18.75" hidden="1"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9"/>
    </row>
    <row r="1400" spans="2:21" ht="18.75" hidden="1"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9"/>
    </row>
    <row r="1401" spans="2:21" ht="18.75" hidden="1"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9"/>
    </row>
    <row r="1402" spans="2:21" ht="18.75" hidden="1"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9"/>
    </row>
    <row r="1403" spans="2:21" ht="18.75" hidden="1"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9"/>
    </row>
    <row r="1404" spans="2:21" ht="18.75" hidden="1"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9"/>
    </row>
    <row r="1405" spans="2:21" ht="18.75" hidden="1"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9"/>
    </row>
    <row r="1406" spans="2:21" ht="18.75" hidden="1"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9"/>
    </row>
    <row r="1407" spans="2:21" ht="18.75" hidden="1"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9"/>
    </row>
    <row r="1408" spans="2:21" ht="18.75" hidden="1"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9"/>
    </row>
    <row r="1409" spans="2:21" ht="18.75" hidden="1"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9"/>
    </row>
    <row r="1410" spans="2:21" ht="18.75" hidden="1"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9"/>
    </row>
    <row r="1411" spans="2:21" ht="18.75" hidden="1"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9"/>
    </row>
    <row r="1412" spans="2:21" ht="18.75" hidden="1"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9"/>
    </row>
    <row r="1413" spans="2:21" ht="18.75" hidden="1"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9"/>
    </row>
    <row r="1414" spans="2:21" ht="18.75" hidden="1"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9"/>
    </row>
    <row r="1415" spans="2:21" ht="18.75" hidden="1"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9"/>
    </row>
    <row r="1416" spans="2:21" ht="18.75" hidden="1"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9"/>
    </row>
    <row r="1417" spans="2:21" ht="18.75" hidden="1"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9"/>
    </row>
    <row r="1418" spans="2:21" ht="18.75" hidden="1"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9"/>
    </row>
    <row r="1419" spans="2:21" ht="18.75" hidden="1"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9"/>
    </row>
    <row r="1420" spans="2:21" ht="18.75" hidden="1"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9"/>
    </row>
    <row r="1421" spans="2:21" ht="18.75" hidden="1"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9"/>
    </row>
    <row r="1422" spans="2:21" ht="18.75" hidden="1"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9"/>
    </row>
    <row r="1423" spans="2:21" ht="18.75" hidden="1"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9"/>
    </row>
    <row r="1424" spans="2:21" ht="18.75" hidden="1"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9"/>
    </row>
    <row r="1425" spans="2:21" ht="18.75" hidden="1"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9"/>
    </row>
    <row r="1426" spans="2:21" ht="18.75" hidden="1"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9"/>
    </row>
    <row r="1427" spans="2:21" ht="18.75" hidden="1"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9"/>
    </row>
    <row r="1428" spans="2:21" ht="18.75" hidden="1"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9"/>
    </row>
    <row r="1429" spans="2:21" ht="18.75" hidden="1"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9"/>
    </row>
    <row r="1430" spans="2:21" ht="18.75" hidden="1"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9"/>
    </row>
    <row r="1431" spans="2:21" ht="18.75" hidden="1"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9"/>
    </row>
    <row r="1432" spans="2:21" ht="18.75" hidden="1"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9"/>
    </row>
    <row r="1433" spans="2:21" ht="18.75" hidden="1"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9"/>
    </row>
    <row r="1434" spans="2:21" ht="18.75" hidden="1"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9"/>
    </row>
    <row r="1435" spans="2:21" ht="18.75" hidden="1"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9"/>
    </row>
    <row r="1436" spans="2:21" ht="18.75" hidden="1"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9"/>
    </row>
    <row r="1437" spans="2:21" ht="18.75" hidden="1"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9"/>
    </row>
    <row r="1438" spans="2:21" ht="18.75" hidden="1"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9"/>
    </row>
    <row r="1439" spans="2:21" ht="18.75" hidden="1"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9"/>
    </row>
    <row r="1440" spans="2:21" ht="18.75" hidden="1"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9"/>
    </row>
    <row r="1441" spans="2:21" ht="18.75" hidden="1"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9"/>
    </row>
    <row r="1442" spans="2:21" ht="18.75" hidden="1"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9"/>
    </row>
    <row r="1443" spans="2:21" ht="18.75" hidden="1"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9"/>
    </row>
    <row r="1444" spans="2:21" ht="18.75" hidden="1"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9"/>
    </row>
    <row r="1445" spans="2:21" ht="18.75" hidden="1"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9"/>
    </row>
    <row r="1446" spans="2:21" ht="18.75" hidden="1"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9"/>
    </row>
    <row r="1447" spans="2:21" ht="18.75" hidden="1"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9"/>
    </row>
    <row r="1448" spans="2:21" ht="18.75" hidden="1"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9"/>
    </row>
    <row r="1449" spans="2:21" ht="18.75" hidden="1"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9"/>
    </row>
    <row r="1450" spans="2:21" ht="18.75" hidden="1"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9"/>
    </row>
    <row r="1451" spans="2:21" ht="18.75" hidden="1"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9"/>
    </row>
    <row r="1452" spans="2:21" ht="18.75" hidden="1"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9"/>
    </row>
    <row r="1453" spans="2:21" ht="18.75" hidden="1"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9"/>
    </row>
    <row r="1454" spans="2:21" ht="18.75" hidden="1"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9"/>
    </row>
    <row r="1455" spans="2:21" ht="18.75" hidden="1"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9"/>
    </row>
    <row r="1456" spans="2:21" ht="18.75" hidden="1"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9"/>
    </row>
    <row r="1457" spans="2:21" ht="18.75" hidden="1"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9"/>
    </row>
    <row r="1458" spans="2:21" ht="18.75" hidden="1"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9"/>
    </row>
    <row r="1459" spans="2:21" ht="18.75" hidden="1"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9"/>
    </row>
    <row r="1460" spans="2:21" ht="18.75" hidden="1"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9"/>
    </row>
    <row r="1461" spans="2:21" ht="18.75" hidden="1"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9"/>
    </row>
    <row r="1462" spans="2:21" ht="18.75" hidden="1"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9"/>
    </row>
    <row r="1463" spans="2:21" ht="18.75" hidden="1"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9"/>
    </row>
    <row r="1464" spans="2:21" ht="18.75" hidden="1"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9"/>
    </row>
    <row r="1465" spans="2:21" ht="18.75" hidden="1"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9"/>
    </row>
    <row r="1466" spans="2:21" ht="18.75" hidden="1"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9"/>
    </row>
    <row r="1467" spans="2:21" ht="18.75" hidden="1"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9"/>
    </row>
    <row r="1468" spans="2:21" ht="18.75" hidden="1"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9"/>
    </row>
    <row r="1469" spans="2:21" ht="18.75" hidden="1"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9"/>
    </row>
    <row r="1470" spans="2:21" ht="18.75" hidden="1"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9"/>
    </row>
    <row r="1471" spans="2:21" ht="18.75" hidden="1"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9"/>
    </row>
    <row r="1472" spans="2:21" ht="18.75" hidden="1"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9"/>
    </row>
    <row r="1473" spans="2:21" ht="18.75" hidden="1"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9"/>
    </row>
    <row r="1474" spans="2:21" ht="18.75" hidden="1"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9"/>
    </row>
    <row r="1475" spans="2:21" ht="18.75" hidden="1"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9"/>
    </row>
    <row r="1476" spans="2:21" ht="18.75" hidden="1"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9"/>
    </row>
    <row r="1477" spans="2:21" ht="18.75" hidden="1"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9"/>
    </row>
    <row r="1478" spans="2:21" ht="18.75" hidden="1"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9"/>
    </row>
    <row r="1479" spans="2:21" ht="18.75" hidden="1"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9"/>
    </row>
    <row r="1480" spans="2:21" ht="18.75" hidden="1"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9"/>
    </row>
    <row r="1481" spans="2:21" ht="18.75" hidden="1"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9"/>
    </row>
    <row r="1482" spans="2:21" ht="18.75" hidden="1"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9"/>
    </row>
    <row r="1483" spans="2:21" ht="18.75" hidden="1"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9"/>
    </row>
    <row r="1484" spans="2:21" ht="18.75" hidden="1"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9"/>
    </row>
    <row r="1485" spans="2:21" ht="18.75" hidden="1"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9"/>
    </row>
    <row r="1486" spans="2:21" ht="18.75" hidden="1"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9"/>
    </row>
    <row r="1487" spans="2:21" ht="18.75" hidden="1"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9"/>
    </row>
    <row r="1488" spans="2:21" ht="18.75" hidden="1"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9"/>
    </row>
    <row r="1489" spans="2:21" ht="18.75" hidden="1"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9"/>
    </row>
    <row r="1490" spans="2:21" ht="18.75" hidden="1"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9"/>
    </row>
    <row r="1491" spans="2:21" ht="18.75" hidden="1"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9"/>
    </row>
    <row r="1492" spans="2:21" ht="18.75" hidden="1"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9"/>
    </row>
    <row r="1493" spans="2:21" ht="18.75" hidden="1"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9"/>
    </row>
    <row r="1494" spans="2:21" ht="18.75" hidden="1"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9"/>
    </row>
    <row r="1495" spans="2:21" ht="18.75" hidden="1"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9"/>
    </row>
    <row r="1496" spans="2:21" ht="18.75" hidden="1"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9"/>
    </row>
    <row r="1497" spans="2:21" ht="18.75" hidden="1"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9"/>
    </row>
    <row r="1498" spans="2:21" ht="18.75" hidden="1"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9"/>
    </row>
    <row r="1499" spans="2:21" ht="18.75" hidden="1"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9"/>
    </row>
    <row r="1500" spans="2:21" ht="18.75" hidden="1"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9"/>
    </row>
    <row r="1501" spans="2:21" ht="18.75" hidden="1"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9"/>
    </row>
    <row r="1502" spans="2:21" ht="18.75" hidden="1"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9"/>
    </row>
    <row r="1503" spans="2:21" ht="18.75" hidden="1"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9"/>
    </row>
    <row r="1504" spans="2:21" ht="18.75" hidden="1"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9"/>
    </row>
    <row r="1505" spans="2:21" ht="18.75" hidden="1"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9"/>
    </row>
    <row r="1506" spans="2:21" ht="18.75" hidden="1"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9"/>
    </row>
    <row r="1507" spans="2:21" ht="18.75" hidden="1"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9"/>
    </row>
    <row r="1508" spans="2:21" ht="18.75" hidden="1"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9"/>
    </row>
    <row r="1509" spans="2:21" ht="18.75" hidden="1"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9"/>
    </row>
    <row r="1510" spans="2:21" ht="18.75" hidden="1"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9"/>
    </row>
    <row r="1511" spans="2:21" ht="18.75" hidden="1"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9"/>
    </row>
    <row r="1512" spans="2:21" ht="18.75" hidden="1"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9"/>
    </row>
    <row r="1513" spans="2:21" ht="18.75" hidden="1"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9"/>
    </row>
    <row r="1514" spans="2:21" ht="18.75" hidden="1"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9"/>
    </row>
    <row r="1515" spans="2:21" ht="18.75" hidden="1"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9"/>
    </row>
    <row r="1516" spans="2:21" ht="18.75" hidden="1"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9"/>
    </row>
    <row r="1517" spans="2:21" ht="18.75" hidden="1"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9"/>
    </row>
    <row r="1518" spans="2:21" ht="18.75" hidden="1"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9"/>
    </row>
    <row r="1519" spans="2:21" ht="18.75" hidden="1"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9"/>
    </row>
    <row r="1520" spans="2:21" ht="18.75" hidden="1"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9"/>
    </row>
    <row r="1521" spans="2:21" ht="18.75" hidden="1"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9"/>
    </row>
    <row r="1522" spans="2:21" ht="18.75" hidden="1"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9"/>
    </row>
    <row r="1523" spans="2:21" ht="18.75" hidden="1"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9"/>
    </row>
    <row r="1524" spans="2:21" ht="18.75" hidden="1"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9"/>
    </row>
    <row r="1525" spans="2:21" ht="18.75" hidden="1"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9"/>
    </row>
    <row r="1526" spans="2:21" ht="18.75" hidden="1"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9"/>
    </row>
    <row r="1527" spans="2:21" ht="18.75" hidden="1"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9"/>
    </row>
    <row r="1528" spans="2:21" ht="18.75" hidden="1"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9"/>
    </row>
    <row r="1529" spans="2:21" ht="18.75" hidden="1"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9"/>
    </row>
    <row r="1530" spans="2:21" ht="18.75" hidden="1"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9"/>
    </row>
    <row r="1531" spans="2:21" ht="18.75" hidden="1"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9"/>
    </row>
    <row r="1532" spans="2:21" ht="18.75" hidden="1"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9"/>
    </row>
    <row r="1533" spans="2:21" ht="18.75" hidden="1"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9"/>
    </row>
    <row r="1534" spans="2:21" ht="18.75" hidden="1"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9"/>
    </row>
    <row r="1535" spans="2:21" ht="18.75" hidden="1"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9"/>
    </row>
    <row r="1536" spans="2:21" ht="18.75" hidden="1"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9"/>
    </row>
    <row r="1537" spans="2:21" ht="18.75" hidden="1"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9"/>
    </row>
    <row r="1538" spans="2:21" ht="18.75" hidden="1"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9"/>
    </row>
    <row r="1539" spans="2:21" ht="18.75" hidden="1"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9"/>
    </row>
    <row r="1540" spans="2:21" ht="18.75" hidden="1"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9"/>
    </row>
    <row r="1541" spans="2:21" ht="18.75" hidden="1"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9"/>
    </row>
    <row r="1542" spans="2:21" ht="18.75" hidden="1"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9"/>
    </row>
    <row r="1543" spans="2:21" ht="18.75" hidden="1"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9"/>
    </row>
    <row r="1544" spans="2:21" ht="18.75" hidden="1"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9"/>
    </row>
    <row r="1545" spans="2:21" ht="18.75" hidden="1"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9"/>
    </row>
    <row r="1546" spans="2:21" ht="18.75" hidden="1"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9"/>
    </row>
    <row r="1547" spans="2:21" ht="18.75" hidden="1"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9"/>
    </row>
    <row r="1548" spans="2:21" ht="18.75" hidden="1"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9"/>
    </row>
    <row r="1549" spans="2:21" ht="18.75" hidden="1"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9"/>
    </row>
    <row r="1550" spans="2:21" ht="18.75" hidden="1"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9"/>
    </row>
    <row r="1551" spans="2:21" ht="18.75" hidden="1"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9"/>
    </row>
    <row r="1552" spans="2:21" ht="18.75" hidden="1"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9"/>
    </row>
    <row r="1553" spans="2:21" ht="18.75" hidden="1"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9"/>
    </row>
    <row r="1554" spans="2:21" ht="18.75" hidden="1"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9"/>
    </row>
    <row r="1555" spans="2:21" ht="18.75" hidden="1"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9"/>
    </row>
    <row r="1556" spans="2:21" ht="18.75" hidden="1"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9"/>
    </row>
    <row r="1557" spans="2:21" ht="18.75" hidden="1"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9"/>
    </row>
    <row r="1558" spans="2:21" ht="18.75" hidden="1"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9"/>
    </row>
    <row r="1559" spans="2:21" ht="18.75" hidden="1"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9"/>
    </row>
    <row r="1560" spans="2:21" ht="18.75" hidden="1"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9"/>
    </row>
    <row r="1561" spans="2:21" ht="18.75" hidden="1"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9"/>
    </row>
    <row r="1562" spans="2:21" ht="18.75" hidden="1"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9"/>
    </row>
    <row r="1563" spans="2:21" ht="18.75" hidden="1"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9"/>
    </row>
    <row r="1564" spans="2:21" ht="18.75" hidden="1"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9"/>
    </row>
    <row r="1565" spans="2:21" ht="18.75" hidden="1"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9"/>
    </row>
    <row r="1566" spans="2:21" ht="18.75" hidden="1"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9"/>
    </row>
    <row r="1567" spans="2:21" ht="18.75" hidden="1"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9"/>
    </row>
    <row r="1568" spans="2:21" ht="18.75" hidden="1"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9"/>
    </row>
    <row r="1569" spans="2:21" ht="18.75" hidden="1"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9"/>
    </row>
    <row r="1570" spans="2:21" ht="18.75" hidden="1"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9"/>
    </row>
    <row r="1571" spans="2:21" ht="18.75" hidden="1"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9"/>
    </row>
    <row r="1572" spans="2:21" ht="18.75" hidden="1"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9"/>
    </row>
    <row r="1573" spans="2:21" ht="18.75" hidden="1"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9"/>
    </row>
    <row r="1574" spans="2:21" ht="18.75" hidden="1"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9"/>
    </row>
    <row r="1575" spans="2:21" ht="18.75" hidden="1"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9"/>
    </row>
    <row r="1576" spans="2:21" ht="18.75" hidden="1"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9"/>
    </row>
    <row r="1577" spans="2:21" ht="18.75" hidden="1"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9"/>
    </row>
    <row r="1578" spans="2:21" ht="18.75" hidden="1"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9"/>
    </row>
    <row r="1579" spans="2:21" ht="18.75" hidden="1"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9"/>
    </row>
    <row r="1580" spans="2:21" ht="18.75" hidden="1"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9"/>
    </row>
    <row r="1581" spans="2:21" ht="18.75" hidden="1"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9"/>
    </row>
    <row r="1582" spans="2:21" ht="18.75" hidden="1"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9"/>
    </row>
    <row r="1583" spans="2:21" ht="18.75" hidden="1"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9"/>
    </row>
    <row r="1584" spans="2:21" ht="18.75" hidden="1"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9"/>
    </row>
    <row r="1585" spans="2:21" ht="18.75" hidden="1"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9"/>
    </row>
    <row r="1586" spans="2:21" ht="18.75" hidden="1"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9"/>
    </row>
    <row r="1587" spans="2:21" ht="18.75" hidden="1"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9"/>
    </row>
    <row r="1588" spans="2:21" ht="18.75" hidden="1"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9"/>
    </row>
    <row r="1589" spans="2:21" ht="18.75" hidden="1"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9"/>
    </row>
    <row r="1590" spans="2:21" ht="18.75" hidden="1"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9"/>
    </row>
    <row r="1591" spans="2:21" ht="18.75" hidden="1"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9"/>
    </row>
    <row r="1592" spans="2:21" ht="18.75" hidden="1"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9"/>
    </row>
    <row r="1593" spans="2:21" ht="18.75" hidden="1"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9"/>
    </row>
    <row r="1594" spans="2:21" ht="18.75" hidden="1"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9"/>
    </row>
    <row r="1595" spans="2:21" ht="18.75" hidden="1"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9"/>
    </row>
    <row r="1596" spans="2:21" ht="18.75" hidden="1"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9"/>
    </row>
    <row r="1597" spans="2:21" ht="18.75" hidden="1"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9"/>
    </row>
    <row r="1598" spans="2:21" ht="18.75" hidden="1"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9"/>
    </row>
    <row r="1599" spans="2:21" ht="18.75" hidden="1"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9"/>
    </row>
    <row r="1600" spans="2:21" ht="18.75" hidden="1"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9"/>
    </row>
    <row r="1601" spans="2:21" ht="18.75" hidden="1"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9"/>
    </row>
    <row r="1602" spans="2:21" ht="18.75" hidden="1"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9"/>
    </row>
    <row r="1603" spans="2:21" ht="18.75" hidden="1"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9"/>
    </row>
    <row r="1604" spans="2:21" ht="18.75" hidden="1"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9"/>
    </row>
    <row r="1605" spans="2:21" ht="18.75" hidden="1"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9"/>
    </row>
    <row r="1606" spans="2:21" ht="18.75" hidden="1"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9"/>
    </row>
    <row r="1607" spans="2:21" ht="18.75" hidden="1"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9"/>
    </row>
    <row r="1608" spans="2:21" ht="18.75" hidden="1"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9"/>
    </row>
    <row r="1609" spans="2:21" ht="18.75" hidden="1"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9"/>
    </row>
    <row r="1610" spans="2:21" ht="18.75" hidden="1"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9"/>
    </row>
    <row r="1611" spans="2:21" ht="18.75" hidden="1"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9"/>
    </row>
    <row r="1612" spans="2:21" ht="18.75" hidden="1"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9"/>
    </row>
    <row r="1613" spans="2:21" ht="18.75" hidden="1"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9"/>
    </row>
    <row r="1614" spans="2:21" ht="18.75" hidden="1"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9"/>
    </row>
    <row r="1615" spans="2:21" ht="18.75" hidden="1"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9"/>
    </row>
    <row r="1616" spans="2:21" ht="18.75" hidden="1"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9"/>
    </row>
    <row r="1617" spans="2:21" ht="18.75" hidden="1"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9"/>
    </row>
    <row r="1618" spans="2:21" ht="18.75" hidden="1"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9"/>
    </row>
    <row r="1619" spans="2:21" ht="18.75" hidden="1"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9"/>
    </row>
    <row r="1620" spans="2:21" ht="18.75" hidden="1"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  <c r="T1620" s="14"/>
      <c r="U1620" s="9"/>
    </row>
    <row r="1621" spans="2:21" ht="18.75" hidden="1"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9"/>
    </row>
    <row r="1622" spans="2:21" ht="18.75" hidden="1"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U1622" s="9"/>
    </row>
    <row r="1623" spans="2:21" ht="18.75" hidden="1"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U1623" s="9"/>
    </row>
    <row r="1624" spans="2:21" ht="18.75" hidden="1"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  <c r="T1624" s="14"/>
      <c r="U1624" s="9"/>
    </row>
    <row r="1625" spans="2:21" ht="18.75" hidden="1"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  <c r="T1625" s="14"/>
      <c r="U1625" s="9"/>
    </row>
    <row r="1626" spans="2:21" ht="18.75" hidden="1"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  <c r="T1626" s="14"/>
      <c r="U1626" s="9"/>
    </row>
    <row r="1627" spans="2:21" ht="18.75" hidden="1"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9"/>
    </row>
    <row r="1628" spans="2:21" ht="18.75" hidden="1"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9"/>
    </row>
    <row r="1629" spans="2:21" ht="18.75" hidden="1"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9"/>
    </row>
    <row r="1630" spans="2:21" ht="18.75" hidden="1"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  <c r="T1630" s="14"/>
      <c r="U1630" s="9"/>
    </row>
    <row r="1631" spans="2:21" ht="18.75" hidden="1"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9"/>
    </row>
    <row r="1632" spans="2:21" ht="18.75" hidden="1"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  <c r="T1632" s="14"/>
      <c r="U1632" s="9"/>
    </row>
    <row r="1633" spans="2:21" ht="18.75" hidden="1"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U1633" s="9"/>
    </row>
    <row r="1634" spans="2:21" ht="18.75" hidden="1"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  <c r="T1634" s="14"/>
      <c r="U1634" s="9"/>
    </row>
    <row r="1635" spans="2:21" ht="18.75" hidden="1"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  <c r="T1635" s="14"/>
      <c r="U1635" s="9"/>
    </row>
    <row r="1636" spans="2:21" ht="18.75" hidden="1"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  <c r="T1636" s="14"/>
      <c r="U1636" s="9"/>
    </row>
    <row r="1637" spans="2:21" ht="18.75" hidden="1"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9"/>
    </row>
    <row r="1638" spans="2:21" ht="18.75" hidden="1"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9"/>
    </row>
    <row r="1639" spans="2:21" ht="18.75" hidden="1"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9"/>
    </row>
    <row r="1640" spans="2:21" ht="18.75" hidden="1"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  <c r="T1640" s="14"/>
      <c r="U1640" s="9"/>
    </row>
    <row r="1641" spans="2:21" ht="18.75" hidden="1"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14"/>
      <c r="U1641" s="9"/>
    </row>
    <row r="1642" spans="2:21" ht="18.75" hidden="1"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14"/>
      <c r="U1642" s="9"/>
    </row>
    <row r="1643" spans="2:21" ht="18.75" hidden="1"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9"/>
    </row>
    <row r="1644" spans="2:21" ht="18.75" hidden="1"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  <c r="T1644" s="14"/>
      <c r="U1644" s="9"/>
    </row>
    <row r="1645" spans="2:21" ht="18.75" hidden="1"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  <c r="T1645" s="14"/>
      <c r="U1645" s="9"/>
    </row>
    <row r="1646" spans="2:21" ht="18.75" hidden="1"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  <c r="T1646" s="14"/>
      <c r="U1646" s="9"/>
    </row>
    <row r="1647" spans="2:21" ht="18.75" hidden="1"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9"/>
    </row>
    <row r="1648" spans="2:21" ht="18.75" hidden="1"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9"/>
    </row>
    <row r="1649" spans="2:21" ht="18.75" hidden="1"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9"/>
    </row>
    <row r="1650" spans="2:21" ht="18.75" hidden="1"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  <c r="T1650" s="14"/>
      <c r="U1650" s="9"/>
    </row>
    <row r="1651" spans="2:21" ht="18.75" hidden="1"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U1651" s="9"/>
    </row>
    <row r="1652" spans="2:21" ht="18.75" hidden="1"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U1652" s="9"/>
    </row>
    <row r="1653" spans="2:21" ht="18.75" hidden="1"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9"/>
    </row>
    <row r="1654" spans="2:21" ht="18.75" hidden="1"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  <c r="T1654" s="14"/>
      <c r="U1654" s="9"/>
    </row>
    <row r="1655" spans="2:21" ht="18.75" hidden="1"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  <c r="T1655" s="14"/>
      <c r="U1655" s="9"/>
    </row>
    <row r="1656" spans="2:21" ht="18.75" hidden="1"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U1656" s="9"/>
    </row>
    <row r="1657" spans="2:21" ht="18.75" hidden="1"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9"/>
    </row>
    <row r="1658" spans="2:21" ht="18.75" hidden="1"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9"/>
    </row>
    <row r="1659" spans="2:21" ht="18.75" hidden="1"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9"/>
    </row>
    <row r="1660" spans="2:21" ht="18.75" hidden="1"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  <c r="T1660" s="14"/>
      <c r="U1660" s="9"/>
    </row>
    <row r="1661" spans="2:21" ht="18.75" hidden="1"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9"/>
    </row>
    <row r="1662" spans="2:21" ht="18.75" hidden="1"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9"/>
    </row>
    <row r="1663" spans="2:21" ht="18.75" hidden="1"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9"/>
    </row>
    <row r="1664" spans="2:21" ht="18.75" hidden="1"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  <c r="T1664" s="14"/>
      <c r="U1664" s="9"/>
    </row>
    <row r="1665" spans="2:21" ht="18.75" hidden="1"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  <c r="T1665" s="14"/>
      <c r="U1665" s="9"/>
    </row>
    <row r="1666" spans="2:21" ht="18.75" hidden="1"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  <c r="T1666" s="14"/>
      <c r="U1666" s="9"/>
    </row>
    <row r="1667" spans="2:21" ht="18.75" hidden="1"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9"/>
    </row>
    <row r="1668" spans="2:21" ht="18.75" hidden="1"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9"/>
    </row>
    <row r="1669" spans="2:21" ht="18.75" hidden="1"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9"/>
    </row>
    <row r="1670" spans="2:21" ht="18.75" hidden="1"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U1670" s="9"/>
    </row>
    <row r="1671" spans="2:21" ht="18.75" hidden="1"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9"/>
    </row>
    <row r="1672" spans="2:21" ht="18.75" hidden="1"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9"/>
    </row>
    <row r="1673" spans="2:21" ht="18.75" hidden="1"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9"/>
    </row>
    <row r="1674" spans="2:21" ht="18.75" hidden="1"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  <c r="T1674" s="14"/>
      <c r="U1674" s="9"/>
    </row>
    <row r="1675" spans="2:21" ht="18.75" hidden="1"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  <c r="T1675" s="14"/>
      <c r="U1675" s="9"/>
    </row>
    <row r="1676" spans="2:21" ht="18.75" hidden="1"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U1676" s="9"/>
    </row>
    <row r="1677" spans="2:21" ht="18.75" hidden="1"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9"/>
    </row>
    <row r="1678" spans="2:21" ht="18.75" hidden="1"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9"/>
    </row>
    <row r="1679" spans="2:21" ht="18.75" hidden="1"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9"/>
    </row>
    <row r="1680" spans="2:21" ht="18.75" hidden="1"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  <c r="T1680" s="14"/>
      <c r="U1680" s="9"/>
    </row>
    <row r="1681" spans="2:21" ht="18.75" hidden="1"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9"/>
    </row>
    <row r="1682" spans="2:21" ht="18.75" hidden="1"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9"/>
    </row>
    <row r="1683" spans="2:21" ht="18.75" hidden="1"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9"/>
    </row>
    <row r="1684" spans="2:21" ht="18.75" hidden="1"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  <c r="T1684" s="14"/>
      <c r="U1684" s="9"/>
    </row>
    <row r="1685" spans="2:21" ht="18.75" hidden="1"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  <c r="T1685" s="14"/>
      <c r="U1685" s="9"/>
    </row>
    <row r="1686" spans="2:21" ht="18.75" hidden="1"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U1686" s="9"/>
    </row>
    <row r="1687" spans="2:21" ht="18.75" hidden="1"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9"/>
    </row>
    <row r="1688" spans="2:21" ht="18.75" hidden="1"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9"/>
    </row>
    <row r="1689" spans="2:21" ht="18.75" hidden="1"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9"/>
    </row>
    <row r="1690" spans="2:21" ht="18.75" hidden="1"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  <c r="T1690" s="14"/>
      <c r="U1690" s="9"/>
    </row>
    <row r="1691" spans="2:21" ht="18.75" hidden="1"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9"/>
    </row>
    <row r="1692" spans="2:21" ht="18.75" hidden="1"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U1692" s="9"/>
    </row>
    <row r="1693" spans="2:21" ht="18.75" hidden="1"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9"/>
    </row>
    <row r="1694" spans="2:21" ht="18.75" hidden="1"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U1694" s="9"/>
    </row>
    <row r="1695" spans="2:21" ht="18.75" hidden="1"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  <c r="T1695" s="14"/>
      <c r="U1695" s="9"/>
    </row>
    <row r="1696" spans="2:21" ht="18.75" hidden="1"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U1696" s="9"/>
    </row>
    <row r="1697" spans="2:21" ht="18.75" hidden="1"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9"/>
    </row>
    <row r="1698" spans="2:21" ht="18.75" hidden="1"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9"/>
    </row>
    <row r="1699" spans="2:21" ht="18.75" hidden="1"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9"/>
    </row>
    <row r="1700" spans="2:21" ht="18.75" hidden="1"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9"/>
    </row>
    <row r="1701" spans="2:21" ht="18.75" hidden="1"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9"/>
    </row>
    <row r="1702" spans="2:21" ht="18.75" hidden="1"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9"/>
    </row>
    <row r="1703" spans="2:21" ht="18.75" hidden="1"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9"/>
    </row>
    <row r="1704" spans="2:21" ht="18.75" hidden="1"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  <c r="T1704" s="14"/>
      <c r="U1704" s="9"/>
    </row>
    <row r="1705" spans="2:21" ht="18.75" hidden="1"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  <c r="T1705" s="14"/>
      <c r="U1705" s="9"/>
    </row>
    <row r="1706" spans="2:21" ht="18.75" hidden="1"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  <c r="T1706" s="14"/>
      <c r="U1706" s="9"/>
    </row>
    <row r="1707" spans="2:21" ht="18.75" hidden="1"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9"/>
    </row>
    <row r="1708" spans="2:21" ht="18.75" hidden="1"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9"/>
    </row>
    <row r="1709" spans="2:21" ht="18.75" hidden="1"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9"/>
    </row>
    <row r="1710" spans="2:21" ht="18.75" hidden="1"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U1710" s="9"/>
    </row>
    <row r="1711" spans="2:21" ht="18.75" hidden="1"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9"/>
    </row>
    <row r="1712" spans="2:21" ht="18.75" hidden="1"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9"/>
    </row>
    <row r="1713" spans="2:21" ht="18.75" hidden="1"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9"/>
    </row>
    <row r="1714" spans="2:21" ht="18.75" hidden="1"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  <c r="T1714" s="14"/>
      <c r="U1714" s="9"/>
    </row>
    <row r="1715" spans="2:21" ht="18.75" hidden="1"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  <c r="T1715" s="14"/>
      <c r="U1715" s="9"/>
    </row>
    <row r="1716" spans="2:21" ht="18.75" hidden="1"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  <c r="T1716" s="14"/>
      <c r="U1716" s="9"/>
    </row>
    <row r="1717" spans="2:21" ht="18.75" hidden="1"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9"/>
    </row>
    <row r="1718" spans="2:21" ht="18.75" hidden="1"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9"/>
    </row>
    <row r="1719" spans="2:21" ht="18.75" hidden="1"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9"/>
    </row>
    <row r="1720" spans="2:21" ht="18.75" hidden="1"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  <c r="T1720" s="14"/>
      <c r="U1720" s="9"/>
    </row>
    <row r="1721" spans="2:21" ht="18.75" hidden="1"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9"/>
    </row>
    <row r="1722" spans="2:21" ht="18.75" hidden="1"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  <c r="T1722" s="14"/>
      <c r="U1722" s="9"/>
    </row>
    <row r="1723" spans="2:21" ht="18.75" hidden="1"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9"/>
    </row>
    <row r="1724" spans="2:21" ht="18.75" hidden="1"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  <c r="T1724" s="14"/>
      <c r="U1724" s="9"/>
    </row>
    <row r="1725" spans="2:21" ht="18.75" hidden="1"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  <c r="T1725" s="14"/>
      <c r="U1725" s="9"/>
    </row>
    <row r="1726" spans="2:21" ht="18.75" hidden="1"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  <c r="T1726" s="14"/>
      <c r="U1726" s="9"/>
    </row>
    <row r="1727" spans="2:21" ht="18.75" hidden="1"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9"/>
    </row>
    <row r="1728" spans="2:21" ht="18.75" hidden="1"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9"/>
    </row>
    <row r="1729" spans="2:21" ht="18.75" hidden="1"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9"/>
    </row>
    <row r="1730" spans="2:21" ht="18.75" hidden="1"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  <c r="T1730" s="14"/>
      <c r="U1730" s="9"/>
    </row>
    <row r="1731" spans="2:21" ht="18.75" hidden="1"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U1731" s="9"/>
    </row>
    <row r="1732" spans="2:21" ht="18.75" hidden="1"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  <c r="T1732" s="14"/>
      <c r="U1732" s="9"/>
    </row>
    <row r="1733" spans="2:21" ht="18.75" hidden="1"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9"/>
    </row>
    <row r="1734" spans="2:21" ht="18.75" hidden="1"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  <c r="T1734" s="14"/>
      <c r="U1734" s="9"/>
    </row>
    <row r="1735" spans="2:21" ht="18.75" hidden="1"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  <c r="T1735" s="14"/>
      <c r="U1735" s="9"/>
    </row>
    <row r="1736" spans="2:21" ht="18.75" hidden="1"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U1736" s="9"/>
    </row>
    <row r="1737" spans="2:21" ht="18.75" hidden="1"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9"/>
    </row>
    <row r="1738" spans="2:21" ht="18.75" hidden="1"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9"/>
    </row>
    <row r="1739" spans="2:21" ht="18.75" hidden="1"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9"/>
    </row>
    <row r="1740" spans="2:21" ht="18.75" hidden="1"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  <c r="T1740" s="14"/>
      <c r="U1740" s="9"/>
    </row>
    <row r="1741" spans="2:21" ht="18.75" hidden="1"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9"/>
    </row>
    <row r="1742" spans="2:21" ht="18.75" hidden="1"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9"/>
    </row>
    <row r="1743" spans="2:21" ht="18.75" hidden="1"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U1743" s="9"/>
    </row>
    <row r="1744" spans="2:21" ht="18.75" hidden="1"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9"/>
    </row>
    <row r="1745" spans="2:21" ht="18.75" hidden="1"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  <c r="T1745" s="14"/>
      <c r="U1745" s="9"/>
    </row>
    <row r="1746" spans="2:21" ht="18.75" hidden="1"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  <c r="T1746" s="14"/>
      <c r="U1746" s="9"/>
    </row>
    <row r="1747" spans="2:21" ht="18.75" hidden="1"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9"/>
    </row>
    <row r="1748" spans="2:21" ht="18.75" hidden="1"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9"/>
    </row>
    <row r="1749" spans="2:21" ht="18.75" hidden="1"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9"/>
    </row>
    <row r="1750" spans="2:21" ht="18.75" hidden="1"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  <c r="T1750" s="14"/>
      <c r="U1750" s="9"/>
    </row>
    <row r="1751" spans="2:21" ht="18.75" hidden="1"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9"/>
    </row>
    <row r="1752" spans="2:21" ht="18.75" hidden="1"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  <c r="T1752" s="14"/>
      <c r="U1752" s="9"/>
    </row>
    <row r="1753" spans="2:21" ht="18.75" hidden="1"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U1753" s="9"/>
    </row>
    <row r="1754" spans="2:21" ht="18.75" hidden="1"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9"/>
    </row>
    <row r="1755" spans="2:21" ht="18.75" hidden="1"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  <c r="T1755" s="14"/>
      <c r="U1755" s="9"/>
    </row>
    <row r="1756" spans="2:21" ht="18.75" hidden="1"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9"/>
    </row>
    <row r="1757" spans="2:21" ht="18.75" hidden="1"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9"/>
    </row>
    <row r="1758" spans="2:21" ht="18.75" hidden="1"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9"/>
    </row>
    <row r="1759" spans="2:21" ht="18.75" hidden="1"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9"/>
    </row>
    <row r="1760" spans="2:21" ht="18.75" hidden="1"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  <c r="T1760" s="14"/>
      <c r="U1760" s="9"/>
    </row>
    <row r="1761" spans="2:21" ht="18.75" hidden="1"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9"/>
    </row>
    <row r="1762" spans="2:21" ht="18.75" hidden="1"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  <c r="T1762" s="14"/>
      <c r="U1762" s="9"/>
    </row>
    <row r="1763" spans="2:21" ht="18.75" hidden="1"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9"/>
    </row>
    <row r="1764" spans="2:21" ht="18.75" hidden="1"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  <c r="T1764" s="14"/>
      <c r="U1764" s="9"/>
    </row>
    <row r="1765" spans="2:21" ht="18.75" hidden="1"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  <c r="T1765" s="14"/>
      <c r="U1765" s="9"/>
    </row>
    <row r="1766" spans="2:21" ht="18.75" hidden="1"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  <c r="T1766" s="14"/>
      <c r="U1766" s="9"/>
    </row>
    <row r="1767" spans="2:21" ht="18.75" hidden="1"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9"/>
    </row>
    <row r="1768" spans="2:21" ht="18.75" hidden="1"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9"/>
    </row>
    <row r="1769" spans="2:21" ht="18.75" hidden="1"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9"/>
    </row>
    <row r="1770" spans="2:21" ht="18.75" hidden="1"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  <c r="T1770" s="14"/>
      <c r="U1770" s="9"/>
    </row>
    <row r="1771" spans="2:21" ht="18.75" hidden="1"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9"/>
    </row>
    <row r="1772" spans="2:21" ht="18.75" hidden="1"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9"/>
    </row>
    <row r="1773" spans="2:21" ht="18.75" hidden="1"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U1773" s="9"/>
    </row>
    <row r="1774" spans="2:21" ht="18.75" hidden="1"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9"/>
    </row>
    <row r="1775" spans="2:21" ht="18.75" hidden="1"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  <c r="T1775" s="14"/>
      <c r="U1775" s="9"/>
    </row>
    <row r="1776" spans="2:21" ht="18.75" hidden="1"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9"/>
    </row>
    <row r="1777" spans="2:21" ht="18.75" hidden="1"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9"/>
    </row>
    <row r="1778" spans="2:21" ht="18.75" hidden="1"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9"/>
    </row>
    <row r="1779" spans="2:21" ht="18.75" hidden="1"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9"/>
    </row>
    <row r="1780" spans="2:21" ht="18.75" hidden="1"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  <c r="T1780" s="14"/>
      <c r="U1780" s="9"/>
    </row>
    <row r="1781" spans="2:21" ht="18.75" hidden="1"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U1781" s="9"/>
    </row>
    <row r="1782" spans="2:21" ht="18.75" hidden="1"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  <c r="T1782" s="14"/>
      <c r="U1782" s="9"/>
    </row>
    <row r="1783" spans="2:21" ht="18.75" hidden="1"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9"/>
    </row>
    <row r="1784" spans="2:21" ht="18.75" hidden="1"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9"/>
    </row>
    <row r="1785" spans="2:21" ht="18.75" hidden="1"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  <c r="T1785" s="14"/>
      <c r="U1785" s="9"/>
    </row>
    <row r="1786" spans="2:21" ht="18.75" hidden="1"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9"/>
    </row>
    <row r="1787" spans="2:21" ht="18.75" hidden="1"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9"/>
    </row>
    <row r="1788" spans="2:21" ht="18.75" hidden="1"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9"/>
    </row>
    <row r="1789" spans="2:21" ht="18.75" hidden="1"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9"/>
    </row>
    <row r="1790" spans="2:21" ht="18.75" hidden="1"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9"/>
    </row>
    <row r="1791" spans="2:21" ht="18.75" hidden="1"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U1791" s="9"/>
    </row>
    <row r="1792" spans="2:21" ht="18.75" hidden="1"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9"/>
    </row>
    <row r="1793" spans="2:21" ht="18.75" hidden="1"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9"/>
    </row>
    <row r="1794" spans="2:21" ht="18.75" hidden="1"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  <c r="T1794" s="14"/>
      <c r="U1794" s="9"/>
    </row>
    <row r="1795" spans="2:21" ht="18.75" hidden="1"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  <c r="T1795" s="14"/>
      <c r="U1795" s="9"/>
    </row>
    <row r="1796" spans="2:21" ht="18.75" hidden="1"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U1796" s="9"/>
    </row>
    <row r="1797" spans="2:21" ht="18.75" hidden="1"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9"/>
    </row>
    <row r="1798" spans="2:21" ht="18.75" hidden="1"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9"/>
    </row>
    <row r="1799" spans="2:21" ht="18.75" hidden="1"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9"/>
    </row>
    <row r="1800" spans="2:21" ht="18.75" hidden="1"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9"/>
    </row>
    <row r="1801" spans="2:21" ht="18.75" hidden="1"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9"/>
    </row>
    <row r="1802" spans="2:21" ht="18.75" hidden="1"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9"/>
    </row>
    <row r="1803" spans="2:21" ht="18.75" hidden="1"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U1803" s="9"/>
    </row>
    <row r="1804" spans="2:21" ht="18.75" hidden="1"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  <c r="T1804" s="14"/>
      <c r="U1804" s="9"/>
    </row>
    <row r="1805" spans="2:21" ht="18.75" hidden="1"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  <c r="T1805" s="14"/>
      <c r="U1805" s="9"/>
    </row>
    <row r="1806" spans="2:21" ht="18.75" hidden="1"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9"/>
    </row>
    <row r="1807" spans="2:21" ht="18.75" hidden="1"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9"/>
    </row>
    <row r="1808" spans="2:21" ht="18.75" hidden="1"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9"/>
    </row>
    <row r="1809" spans="2:21" ht="18.75" hidden="1"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9"/>
    </row>
    <row r="1810" spans="2:21" ht="18.75" hidden="1"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  <c r="T1810" s="14"/>
      <c r="U1810" s="9"/>
    </row>
    <row r="1811" spans="2:21" ht="18.75" hidden="1"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9"/>
    </row>
    <row r="1812" spans="2:21" ht="18.75" hidden="1"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  <c r="T1812" s="14"/>
      <c r="U1812" s="9"/>
    </row>
    <row r="1813" spans="2:21" ht="18.75" hidden="1"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  <c r="T1813" s="14"/>
      <c r="U1813" s="9"/>
    </row>
    <row r="1814" spans="2:21" ht="18.75" hidden="1"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U1814" s="9"/>
    </row>
    <row r="1815" spans="2:21" ht="18.75" hidden="1"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  <c r="T1815" s="14"/>
      <c r="U1815" s="9"/>
    </row>
    <row r="1816" spans="2:21" ht="18.75" hidden="1"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9"/>
    </row>
    <row r="1817" spans="2:21" ht="18.75" hidden="1"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9"/>
    </row>
    <row r="1818" spans="2:21" ht="18.75" hidden="1"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9"/>
    </row>
    <row r="1819" spans="2:21" ht="18.75" hidden="1"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9"/>
    </row>
    <row r="1820" spans="2:21" ht="18.75" hidden="1"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  <c r="T1820" s="14"/>
      <c r="U1820" s="9"/>
    </row>
    <row r="1821" spans="2:21" ht="18.75" hidden="1"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U1821" s="9"/>
    </row>
    <row r="1822" spans="2:21" ht="18.75" hidden="1"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9"/>
    </row>
    <row r="1823" spans="2:21" ht="18.75" hidden="1"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U1823" s="9"/>
    </row>
    <row r="1824" spans="2:21" ht="18.75" hidden="1"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  <c r="T1824" s="14"/>
      <c r="U1824" s="9"/>
    </row>
    <row r="1825" spans="2:21" ht="18.75" hidden="1"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  <c r="T1825" s="14"/>
      <c r="U1825" s="9"/>
    </row>
    <row r="1826" spans="2:21" ht="18.75" hidden="1"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U1826" s="9"/>
    </row>
    <row r="1827" spans="2:21" ht="18.75" hidden="1"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9"/>
    </row>
    <row r="1828" spans="2:21" ht="18.75" hidden="1"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9"/>
    </row>
    <row r="1829" spans="2:21" ht="18.75" hidden="1"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9"/>
    </row>
    <row r="1830" spans="2:21" ht="18.75" hidden="1"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  <c r="T1830" s="14"/>
      <c r="U1830" s="9"/>
    </row>
    <row r="1831" spans="2:21" ht="18.75" hidden="1"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9"/>
    </row>
    <row r="1832" spans="2:21" ht="18.75" hidden="1"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9"/>
    </row>
    <row r="1833" spans="2:21" ht="18.75" hidden="1"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  <c r="T1833" s="14"/>
      <c r="U1833" s="9"/>
    </row>
    <row r="1834" spans="2:21" ht="18.75" hidden="1"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9"/>
    </row>
    <row r="1835" spans="2:21" ht="18.75" hidden="1"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9"/>
    </row>
    <row r="1836" spans="2:21" ht="18.75" hidden="1"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  <c r="T1836" s="14"/>
      <c r="U1836" s="9"/>
    </row>
    <row r="1837" spans="2:21" ht="18.75" hidden="1"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9"/>
    </row>
    <row r="1838" spans="2:21" ht="18.75" hidden="1"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9"/>
    </row>
    <row r="1839" spans="2:21" ht="18.75" hidden="1"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9"/>
    </row>
    <row r="1840" spans="2:21" ht="18.75" hidden="1">
      <c r="B1840" s="14"/>
      <c r="C1840" s="14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  <c r="T1840" s="14"/>
      <c r="U1840" s="9"/>
    </row>
    <row r="1841" spans="2:21" ht="18.75" hidden="1"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  <c r="T1841" s="14"/>
      <c r="U1841" s="9"/>
    </row>
    <row r="1842" spans="2:21" ht="18.75" hidden="1"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  <c r="T1842" s="14"/>
      <c r="U1842" s="9"/>
    </row>
    <row r="1843" spans="2:21" ht="18.75" hidden="1">
      <c r="B1843" s="14"/>
      <c r="C1843" s="14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  <c r="T1843" s="14"/>
      <c r="U1843" s="9"/>
    </row>
    <row r="1844" spans="2:21" ht="18.75" hidden="1"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  <c r="T1844" s="14"/>
      <c r="U1844" s="9"/>
    </row>
    <row r="1845" spans="2:21" ht="18.75" hidden="1">
      <c r="B1845" s="14"/>
      <c r="C1845" s="14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  <c r="T1845" s="14"/>
      <c r="U1845" s="9"/>
    </row>
    <row r="1846" spans="2:21" ht="18.75" hidden="1">
      <c r="B1846" s="14"/>
      <c r="C1846" s="14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  <c r="T1846" s="14"/>
      <c r="U1846" s="9"/>
    </row>
    <row r="1847" spans="2:21" ht="18.75" hidden="1"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9"/>
    </row>
    <row r="1848" spans="2:21" ht="18.75" hidden="1"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  <c r="T1848" s="14"/>
      <c r="U1848" s="9"/>
    </row>
    <row r="1849" spans="2:21" ht="18.75" hidden="1"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9"/>
    </row>
    <row r="1850" spans="2:21" ht="18.75" hidden="1">
      <c r="B1850" s="14"/>
      <c r="C1850" s="14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14"/>
      <c r="T1850" s="14"/>
      <c r="U1850" s="9"/>
    </row>
    <row r="1851" spans="2:21" ht="18.75" hidden="1">
      <c r="B1851" s="14"/>
      <c r="C1851" s="14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  <c r="T1851" s="14"/>
      <c r="U1851" s="9"/>
    </row>
    <row r="1852" spans="2:21" ht="18.75" hidden="1">
      <c r="B1852" s="14"/>
      <c r="C1852" s="14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  <c r="T1852" s="14"/>
      <c r="U1852" s="9"/>
    </row>
    <row r="1853" spans="2:21" ht="18.75" hidden="1">
      <c r="B1853" s="14"/>
      <c r="C1853" s="14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  <c r="T1853" s="14"/>
      <c r="U1853" s="9"/>
    </row>
    <row r="1854" spans="2:21" ht="18.75" hidden="1">
      <c r="B1854" s="14"/>
      <c r="C1854" s="14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  <c r="T1854" s="14"/>
      <c r="U1854" s="9"/>
    </row>
    <row r="1855" spans="2:21" ht="18.75" hidden="1">
      <c r="B1855" s="14"/>
      <c r="C1855" s="14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4"/>
      <c r="R1855" s="14"/>
      <c r="S1855" s="14"/>
      <c r="T1855" s="14"/>
      <c r="U1855" s="9"/>
    </row>
    <row r="1856" spans="2:21" ht="18.75" hidden="1"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  <c r="T1856" s="14"/>
      <c r="U1856" s="9"/>
    </row>
    <row r="1857" spans="2:21" ht="18.75" hidden="1"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9"/>
    </row>
    <row r="1858" spans="2:21" ht="18.75" hidden="1"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  <c r="T1858" s="14"/>
      <c r="U1858" s="9"/>
    </row>
    <row r="1859" spans="2:21" ht="18.75" hidden="1"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9"/>
    </row>
    <row r="1860" spans="2:21" ht="18.75" hidden="1">
      <c r="B1860" s="14"/>
      <c r="C1860" s="14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14"/>
      <c r="T1860" s="14"/>
      <c r="U1860" s="9"/>
    </row>
    <row r="1861" spans="2:21" ht="18.75" hidden="1">
      <c r="B1861" s="14"/>
      <c r="C1861" s="14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  <c r="T1861" s="14"/>
      <c r="U1861" s="9"/>
    </row>
    <row r="1862" spans="2:21" ht="18.75" hidden="1"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  <c r="T1862" s="14"/>
      <c r="U1862" s="9"/>
    </row>
    <row r="1863" spans="2:21" ht="18.75" hidden="1">
      <c r="B1863" s="14"/>
      <c r="C1863" s="14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  <c r="T1863" s="14"/>
      <c r="U1863" s="9"/>
    </row>
    <row r="1864" spans="2:21" ht="18.75" hidden="1">
      <c r="B1864" s="14"/>
      <c r="C1864" s="14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  <c r="T1864" s="14"/>
      <c r="U1864" s="9"/>
    </row>
    <row r="1865" spans="2:21" ht="18.75" hidden="1">
      <c r="B1865" s="14"/>
      <c r="C1865" s="14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14"/>
      <c r="T1865" s="14"/>
      <c r="U1865" s="9"/>
    </row>
    <row r="1866" spans="2:21" ht="18.75" hidden="1">
      <c r="B1866" s="14"/>
      <c r="C1866" s="14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  <c r="T1866" s="14"/>
      <c r="U1866" s="9"/>
    </row>
    <row r="1867" spans="2:21" ht="18.75" hidden="1"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9"/>
    </row>
    <row r="1868" spans="2:21" ht="18.75" hidden="1"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  <c r="T1868" s="14"/>
      <c r="U1868" s="9"/>
    </row>
    <row r="1869" spans="2:21" ht="18.75" hidden="1"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9"/>
    </row>
    <row r="1870" spans="2:21" ht="18.75" hidden="1">
      <c r="B1870" s="14"/>
      <c r="C1870" s="14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  <c r="T1870" s="14"/>
      <c r="U1870" s="9"/>
    </row>
    <row r="1871" spans="2:21" ht="18.75" hidden="1"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  <c r="T1871" s="14"/>
      <c r="U1871" s="9"/>
    </row>
    <row r="1872" spans="2:21" ht="18.75" hidden="1">
      <c r="B1872" s="14"/>
      <c r="C1872" s="14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  <c r="T1872" s="14"/>
      <c r="U1872" s="9"/>
    </row>
    <row r="1873" spans="2:21" ht="18.75" hidden="1">
      <c r="B1873" s="14"/>
      <c r="C1873" s="14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  <c r="T1873" s="14"/>
      <c r="U1873" s="9"/>
    </row>
    <row r="1874" spans="2:21" ht="18.75" hidden="1"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  <c r="T1874" s="14"/>
      <c r="U1874" s="9"/>
    </row>
    <row r="1875" spans="2:21" ht="18.75" hidden="1">
      <c r="B1875" s="14"/>
      <c r="C1875" s="14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/>
      <c r="R1875" s="14"/>
      <c r="S1875" s="14"/>
      <c r="T1875" s="14"/>
      <c r="U1875" s="9"/>
    </row>
    <row r="1876" spans="2:21" ht="18.75" hidden="1">
      <c r="B1876" s="14"/>
      <c r="C1876" s="14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  <c r="T1876" s="14"/>
      <c r="U1876" s="9"/>
    </row>
    <row r="1877" spans="2:21" ht="18.75" hidden="1"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9"/>
    </row>
    <row r="1878" spans="2:21" ht="18.75" hidden="1"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  <c r="T1878" s="14"/>
      <c r="U1878" s="9"/>
    </row>
    <row r="1879" spans="2:21" ht="18.75" hidden="1"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9"/>
    </row>
    <row r="1880" spans="2:21" ht="18.75" hidden="1"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  <c r="T1880" s="14"/>
      <c r="U1880" s="9"/>
    </row>
    <row r="1881" spans="2:21" ht="18.75" hidden="1">
      <c r="B1881" s="14"/>
      <c r="C1881" s="14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  <c r="T1881" s="14"/>
      <c r="U1881" s="9"/>
    </row>
    <row r="1882" spans="2:21" ht="18.75" hidden="1"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U1882" s="9"/>
    </row>
    <row r="1883" spans="2:21" ht="18.75" hidden="1">
      <c r="B1883" s="14"/>
      <c r="C1883" s="14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  <c r="T1883" s="14"/>
      <c r="U1883" s="9"/>
    </row>
    <row r="1884" spans="2:21" ht="18.75" hidden="1">
      <c r="B1884" s="14"/>
      <c r="C1884" s="14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  <c r="T1884" s="14"/>
      <c r="U1884" s="9"/>
    </row>
    <row r="1885" spans="2:21" ht="18.75" hidden="1"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  <c r="T1885" s="14"/>
      <c r="U1885" s="9"/>
    </row>
    <row r="1886" spans="2:21" ht="18.75" hidden="1"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  <c r="T1886" s="14"/>
      <c r="U1886" s="9"/>
    </row>
    <row r="1887" spans="2:21" ht="18.75" hidden="1"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9"/>
    </row>
    <row r="1888" spans="2:21" ht="18.75" hidden="1"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  <c r="T1888" s="14"/>
      <c r="U1888" s="9"/>
    </row>
    <row r="1889" spans="2:21" ht="18.75" hidden="1"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9"/>
    </row>
    <row r="1890" spans="2:21" ht="18.75" hidden="1"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  <c r="T1890" s="14"/>
      <c r="U1890" s="9"/>
    </row>
    <row r="1891" spans="2:21" ht="18.75" hidden="1">
      <c r="B1891" s="14"/>
      <c r="C1891" s="14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  <c r="T1891" s="14"/>
      <c r="U1891" s="9"/>
    </row>
    <row r="1892" spans="2:21" ht="18.75" hidden="1"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9"/>
    </row>
    <row r="1893" spans="2:21" ht="18.75" hidden="1"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U1893" s="9"/>
    </row>
    <row r="1894" spans="2:21" ht="18.75" hidden="1">
      <c r="B1894" s="14"/>
      <c r="C1894" s="14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  <c r="T1894" s="14"/>
      <c r="U1894" s="9"/>
    </row>
    <row r="1895" spans="2:21" ht="18.75" hidden="1">
      <c r="B1895" s="14"/>
      <c r="C1895" s="14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  <c r="T1895" s="14"/>
      <c r="U1895" s="9"/>
    </row>
    <row r="1896" spans="2:21" ht="18.75" hidden="1">
      <c r="B1896" s="14"/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  <c r="T1896" s="14"/>
      <c r="U1896" s="9"/>
    </row>
    <row r="1897" spans="2:21" ht="18.75" hidden="1"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9"/>
    </row>
    <row r="1898" spans="2:21" ht="18.75" hidden="1"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  <c r="T1898" s="14"/>
      <c r="U1898" s="9"/>
    </row>
    <row r="1899" spans="2:21" ht="18.75" hidden="1"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9"/>
    </row>
    <row r="1900" spans="2:21" ht="18.75" hidden="1"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  <c r="T1900" s="14"/>
      <c r="U1900" s="9"/>
    </row>
    <row r="1901" spans="2:21" ht="18.75" hidden="1"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  <c r="T1901" s="14"/>
      <c r="U1901" s="9"/>
    </row>
    <row r="1902" spans="2:21" ht="18.75" hidden="1"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9"/>
    </row>
    <row r="1903" spans="2:21" ht="18.75" hidden="1"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  <c r="T1903" s="14"/>
      <c r="U1903" s="9"/>
    </row>
    <row r="1904" spans="2:21" ht="18.75" hidden="1">
      <c r="B1904" s="14"/>
      <c r="C1904" s="14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  <c r="T1904" s="14"/>
      <c r="U1904" s="9"/>
    </row>
    <row r="1905" spans="2:21" ht="18.75" hidden="1"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  <c r="T1905" s="14"/>
      <c r="U1905" s="9"/>
    </row>
    <row r="1906" spans="2:21" ht="18.75" hidden="1">
      <c r="B1906" s="14"/>
      <c r="C1906" s="14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  <c r="T1906" s="14"/>
      <c r="U1906" s="9"/>
    </row>
    <row r="1907" spans="2:21" ht="18.75" hidden="1"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U1907" s="9"/>
    </row>
    <row r="1908" spans="2:21" ht="18.75" hidden="1"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  <c r="T1908" s="14"/>
      <c r="U1908" s="9"/>
    </row>
    <row r="1909" spans="2:21" ht="18.75" hidden="1"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  <c r="T1909" s="14"/>
      <c r="U1909" s="9"/>
    </row>
    <row r="1910" spans="2:21" ht="18.75" hidden="1"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  <c r="T1910" s="14"/>
      <c r="U1910" s="9"/>
    </row>
    <row r="1911" spans="2:21" ht="18.75" hidden="1">
      <c r="B1911" s="14"/>
      <c r="C1911" s="14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  <c r="T1911" s="14"/>
      <c r="U1911" s="9"/>
    </row>
    <row r="1912" spans="2:21" ht="18.75" hidden="1"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9"/>
    </row>
    <row r="1913" spans="2:21" ht="18.75" hidden="1"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  <c r="T1913" s="14"/>
      <c r="U1913" s="9"/>
    </row>
    <row r="1914" spans="2:21" ht="18.75" hidden="1">
      <c r="B1914" s="14"/>
      <c r="C1914" s="14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14"/>
      <c r="T1914" s="14"/>
      <c r="U1914" s="9"/>
    </row>
    <row r="1915" spans="2:21" ht="18.75" hidden="1"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  <c r="T1915" s="14"/>
      <c r="U1915" s="9"/>
    </row>
    <row r="1916" spans="2:21" ht="18.75" hidden="1">
      <c r="B1916" s="14"/>
      <c r="C1916" s="14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14"/>
      <c r="T1916" s="14"/>
      <c r="U1916" s="9"/>
    </row>
    <row r="1917" spans="2:21" ht="18.75" hidden="1"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U1917" s="9"/>
    </row>
    <row r="1918" spans="2:21" ht="18.75" hidden="1"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  <c r="T1918" s="14"/>
      <c r="U1918" s="9"/>
    </row>
    <row r="1919" spans="2:21" ht="18.75" hidden="1"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  <c r="T1919" s="14"/>
      <c r="U1919" s="9"/>
    </row>
    <row r="1920" spans="2:21" ht="18.75" hidden="1"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  <c r="T1920" s="14"/>
      <c r="U1920" s="9"/>
    </row>
    <row r="1921" spans="2:21" ht="18.75" hidden="1"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  <c r="T1921" s="14"/>
      <c r="U1921" s="9"/>
    </row>
    <row r="1922" spans="2:21" ht="18.75" hidden="1"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U1922" s="9"/>
    </row>
    <row r="1923" spans="2:21" ht="18.75" hidden="1"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9"/>
    </row>
    <row r="1924" spans="2:21" ht="18.75" hidden="1">
      <c r="B1924" s="14"/>
      <c r="C1924" s="14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4"/>
      <c r="R1924" s="14"/>
      <c r="S1924" s="14"/>
      <c r="T1924" s="14"/>
      <c r="U1924" s="9"/>
    </row>
    <row r="1925" spans="2:21" ht="18.75" hidden="1"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  <c r="T1925" s="14"/>
      <c r="U1925" s="9"/>
    </row>
    <row r="1926" spans="2:21" ht="18.75" hidden="1">
      <c r="B1926" s="14"/>
      <c r="C1926" s="14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4"/>
      <c r="R1926" s="14"/>
      <c r="S1926" s="14"/>
      <c r="T1926" s="14"/>
      <c r="U1926" s="9"/>
    </row>
    <row r="1927" spans="2:21" ht="18.75" hidden="1"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  <c r="T1927" s="14"/>
      <c r="U1927" s="9"/>
    </row>
    <row r="1928" spans="2:21" ht="18.75" hidden="1"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  <c r="T1928" s="14"/>
      <c r="U1928" s="9"/>
    </row>
    <row r="1929" spans="2:21" ht="18.75" hidden="1"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  <c r="T1929" s="14"/>
      <c r="U1929" s="9"/>
    </row>
    <row r="1930" spans="2:21" ht="18.75" hidden="1"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  <c r="T1930" s="14"/>
      <c r="U1930" s="9"/>
    </row>
    <row r="1931" spans="2:21" ht="18.75" hidden="1"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  <c r="T1931" s="14"/>
      <c r="U1931" s="9"/>
    </row>
    <row r="1932" spans="2:21" ht="18.75" hidden="1"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9"/>
    </row>
    <row r="1933" spans="2:21" ht="18.75" hidden="1"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9"/>
    </row>
    <row r="1934" spans="2:21" ht="18.75" hidden="1">
      <c r="B1934" s="14"/>
      <c r="C1934" s="14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14"/>
      <c r="T1934" s="14"/>
      <c r="U1934" s="9"/>
    </row>
    <row r="1935" spans="2:21" ht="18.75" hidden="1"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  <c r="T1935" s="14"/>
      <c r="U1935" s="9"/>
    </row>
    <row r="1936" spans="2:21" ht="18.75" hidden="1">
      <c r="B1936" s="14"/>
      <c r="C1936" s="14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4"/>
      <c r="R1936" s="14"/>
      <c r="S1936" s="14"/>
      <c r="T1936" s="14"/>
      <c r="U1936" s="9"/>
    </row>
    <row r="1937" spans="2:21" ht="18.75" hidden="1"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  <c r="T1937" s="14"/>
      <c r="U1937" s="9"/>
    </row>
    <row r="1938" spans="2:21" ht="18.75" hidden="1"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9"/>
    </row>
    <row r="1939" spans="2:21" ht="18.75" hidden="1"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  <c r="T1939" s="14"/>
      <c r="U1939" s="9"/>
    </row>
    <row r="1940" spans="2:21" ht="18.75" hidden="1"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  <c r="T1940" s="14"/>
      <c r="U1940" s="9"/>
    </row>
    <row r="1941" spans="2:21" ht="18.75" hidden="1">
      <c r="B1941" s="14"/>
      <c r="C1941" s="14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14"/>
      <c r="T1941" s="14"/>
      <c r="U1941" s="9"/>
    </row>
    <row r="1942" spans="2:21" ht="18.75" hidden="1"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  <c r="T1942" s="14"/>
      <c r="U1942" s="9"/>
    </row>
    <row r="1943" spans="2:21" ht="18.75" hidden="1"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9"/>
    </row>
    <row r="1944" spans="2:21" ht="18.75" hidden="1">
      <c r="B1944" s="14"/>
      <c r="C1944" s="14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14"/>
      <c r="T1944" s="14"/>
      <c r="U1944" s="9"/>
    </row>
    <row r="1945" spans="2:21" ht="18.75" hidden="1"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9"/>
    </row>
    <row r="1946" spans="2:21" ht="18.75" hidden="1">
      <c r="B1946" s="14"/>
      <c r="C1946" s="14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  <c r="T1946" s="14"/>
      <c r="U1946" s="9"/>
    </row>
    <row r="1947" spans="2:21" ht="18.75" hidden="1"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U1947" s="9"/>
    </row>
    <row r="1948" spans="2:21" ht="18.75" hidden="1"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  <c r="T1948" s="14"/>
      <c r="U1948" s="9"/>
    </row>
    <row r="1949" spans="2:21" ht="18.75" hidden="1"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  <c r="T1949" s="14"/>
      <c r="U1949" s="9"/>
    </row>
    <row r="1950" spans="2:21" ht="18.75" hidden="1"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  <c r="T1950" s="14"/>
      <c r="U1950" s="9"/>
    </row>
    <row r="1951" spans="2:21" ht="18.75" hidden="1">
      <c r="B1951" s="14"/>
      <c r="C1951" s="14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4"/>
      <c r="R1951" s="14"/>
      <c r="S1951" s="14"/>
      <c r="T1951" s="14"/>
      <c r="U1951" s="9"/>
    </row>
    <row r="1952" spans="2:21" ht="18.75" hidden="1"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  <c r="T1952" s="14"/>
      <c r="U1952" s="9"/>
    </row>
    <row r="1953" spans="2:21" ht="18.75" hidden="1"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  <c r="T1953" s="14"/>
      <c r="U1953" s="9"/>
    </row>
    <row r="1954" spans="2:21" ht="18.75" hidden="1">
      <c r="B1954" s="14"/>
      <c r="C1954" s="14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14"/>
      <c r="T1954" s="14"/>
      <c r="U1954" s="9"/>
    </row>
    <row r="1955" spans="2:21" ht="18.75" hidden="1"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U1955" s="9"/>
    </row>
    <row r="1956" spans="2:21" ht="18.75" hidden="1">
      <c r="B1956" s="14"/>
      <c r="C1956" s="14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  <c r="T1956" s="14"/>
      <c r="U1956" s="9"/>
    </row>
    <row r="1957" spans="2:21" ht="18.75" hidden="1"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U1957" s="9"/>
    </row>
    <row r="1958" spans="2:21" ht="18.75" hidden="1"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9"/>
    </row>
    <row r="1959" spans="2:21" ht="18.75" hidden="1"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  <c r="T1959" s="14"/>
      <c r="U1959" s="9"/>
    </row>
    <row r="1960" spans="2:21" ht="18.75" hidden="1"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9"/>
    </row>
    <row r="1961" spans="2:21" ht="18.75" hidden="1">
      <c r="B1961" s="14"/>
      <c r="C1961" s="14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  <c r="T1961" s="14"/>
      <c r="U1961" s="9"/>
    </row>
    <row r="1962" spans="2:21" ht="18.75" hidden="1"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  <c r="T1962" s="14"/>
      <c r="U1962" s="9"/>
    </row>
    <row r="1963" spans="2:21" ht="18.75" hidden="1"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  <c r="T1963" s="14"/>
      <c r="U1963" s="9"/>
    </row>
    <row r="1964" spans="2:21" ht="18.75" hidden="1">
      <c r="B1964" s="14"/>
      <c r="C1964" s="14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  <c r="T1964" s="14"/>
      <c r="U1964" s="9"/>
    </row>
    <row r="1965" spans="2:21" ht="18.75" hidden="1"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  <c r="T1965" s="14"/>
      <c r="U1965" s="9"/>
    </row>
    <row r="1966" spans="2:21" ht="18.75" hidden="1">
      <c r="B1966" s="14"/>
      <c r="C1966" s="14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  <c r="T1966" s="14"/>
      <c r="U1966" s="9"/>
    </row>
    <row r="1967" spans="2:21" ht="18.75" hidden="1"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  <c r="T1967" s="14"/>
      <c r="U1967" s="9"/>
    </row>
    <row r="1968" spans="2:21" ht="18.75" hidden="1"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U1968" s="9"/>
    </row>
    <row r="1969" spans="2:21" ht="18.75" hidden="1"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  <c r="T1969" s="14"/>
      <c r="U1969" s="9"/>
    </row>
    <row r="1970" spans="2:21" ht="18.75" hidden="1"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  <c r="T1970" s="14"/>
      <c r="U1970" s="9"/>
    </row>
    <row r="1971" spans="2:21" ht="18.75" hidden="1">
      <c r="B1971" s="14"/>
      <c r="C1971" s="14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  <c r="T1971" s="14"/>
      <c r="U1971" s="9"/>
    </row>
    <row r="1972" spans="2:21" ht="18.75" hidden="1"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  <c r="T1972" s="14"/>
      <c r="U1972" s="9"/>
    </row>
    <row r="1973" spans="2:21" ht="18.75" hidden="1"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U1973" s="9"/>
    </row>
    <row r="1974" spans="2:21" ht="18.75" hidden="1">
      <c r="B1974" s="14"/>
      <c r="C1974" s="14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  <c r="T1974" s="14"/>
      <c r="U1974" s="9"/>
    </row>
    <row r="1975" spans="2:21" ht="18.75" hidden="1"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  <c r="T1975" s="14"/>
      <c r="U1975" s="9"/>
    </row>
    <row r="1976" spans="2:21" ht="18.75" hidden="1">
      <c r="B1976" s="14"/>
      <c r="C1976" s="14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14"/>
      <c r="T1976" s="14"/>
      <c r="U1976" s="9"/>
    </row>
    <row r="1977" spans="2:21" ht="18.75" hidden="1"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  <c r="T1977" s="14"/>
      <c r="U1977" s="9"/>
    </row>
    <row r="1978" spans="2:21" ht="18.75" hidden="1"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  <c r="T1978" s="14"/>
      <c r="U1978" s="9"/>
    </row>
    <row r="1979" spans="2:21" ht="18.75" hidden="1"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  <c r="T1979" s="14"/>
      <c r="U1979" s="9"/>
    </row>
    <row r="1980" spans="2:21" ht="18.75" hidden="1"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  <c r="T1980" s="14"/>
      <c r="U1980" s="9"/>
    </row>
    <row r="1981" spans="2:21" ht="18.75" hidden="1">
      <c r="B1981" s="14"/>
      <c r="C1981" s="14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  <c r="T1981" s="14"/>
      <c r="U1981" s="9"/>
    </row>
    <row r="1982" spans="2:21" ht="18.75" hidden="1"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9"/>
    </row>
    <row r="1983" spans="2:21" ht="18.75" hidden="1"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  <c r="T1983" s="14"/>
      <c r="U1983" s="9"/>
    </row>
    <row r="1984" spans="2:21" ht="18.75" hidden="1">
      <c r="B1984" s="14"/>
      <c r="C1984" s="14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  <c r="T1984" s="14"/>
      <c r="U1984" s="9"/>
    </row>
    <row r="1985" spans="2:21" ht="18.75" hidden="1"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  <c r="T1985" s="14"/>
      <c r="U1985" s="9"/>
    </row>
    <row r="1986" spans="2:21" ht="18.75" hidden="1">
      <c r="B1986" s="14"/>
      <c r="C1986" s="14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4"/>
      <c r="R1986" s="14"/>
      <c r="S1986" s="14"/>
      <c r="T1986" s="14"/>
      <c r="U1986" s="9"/>
    </row>
    <row r="1987" spans="2:21" ht="18.75" hidden="1"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  <c r="T1987" s="14"/>
      <c r="U1987" s="9"/>
    </row>
    <row r="1988" spans="2:21" ht="18.75" hidden="1"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  <c r="T1988" s="14"/>
      <c r="U1988" s="9"/>
    </row>
    <row r="1989" spans="2:21" ht="18.75" hidden="1"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  <c r="T1989" s="14"/>
      <c r="U1989" s="9"/>
    </row>
    <row r="1990" spans="2:21" ht="18.75" hidden="1"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  <c r="T1990" s="14"/>
      <c r="U1990" s="9"/>
    </row>
    <row r="1991" spans="2:21" ht="18.75" hidden="1">
      <c r="B1991" s="14"/>
      <c r="C1991" s="14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14"/>
      <c r="T1991" s="14"/>
      <c r="U1991" s="9"/>
    </row>
    <row r="1992" spans="2:21" ht="18.75" hidden="1"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  <c r="T1992" s="14"/>
      <c r="U1992" s="9"/>
    </row>
    <row r="1993" spans="2:21" ht="18.75" hidden="1"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  <c r="T1993" s="14"/>
      <c r="U1993" s="9"/>
    </row>
    <row r="1994" spans="2:21" ht="18.75" hidden="1">
      <c r="B1994" s="14"/>
      <c r="C1994" s="14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14"/>
      <c r="T1994" s="14"/>
      <c r="U1994" s="9"/>
    </row>
    <row r="1995" spans="2:21" ht="18.75" hidden="1"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  <c r="T1995" s="14"/>
      <c r="U1995" s="9"/>
    </row>
    <row r="1996" spans="2:21" ht="18.75" hidden="1">
      <c r="B1996" s="14"/>
      <c r="C1996" s="14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14"/>
      <c r="T1996" s="14"/>
      <c r="U1996" s="9"/>
    </row>
    <row r="1997" spans="2:21" ht="18.75" hidden="1"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  <c r="T1997" s="14"/>
      <c r="U1997" s="9"/>
    </row>
    <row r="1998" spans="2:21" ht="18.75" hidden="1"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  <c r="T1998" s="14"/>
      <c r="U1998" s="9"/>
    </row>
    <row r="1999" spans="2:21" ht="18.75" hidden="1"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  <c r="T1999" s="14"/>
      <c r="U1999" s="9"/>
    </row>
    <row r="2000" spans="2:21" ht="18.75" hidden="1"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  <c r="T2000" s="14"/>
      <c r="U2000" s="9"/>
    </row>
    <row r="2001" spans="2:21" ht="18.75" hidden="1">
      <c r="B2001" s="14"/>
      <c r="C2001" s="14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4"/>
      <c r="R2001" s="14"/>
      <c r="S2001" s="14"/>
      <c r="T2001" s="14"/>
      <c r="U2001" s="9"/>
    </row>
    <row r="2002" spans="2:21" ht="18.75" hidden="1"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  <c r="T2002" s="14"/>
      <c r="U2002" s="9"/>
    </row>
    <row r="2003" spans="2:21" ht="18.75" hidden="1"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  <c r="T2003" s="14"/>
      <c r="U2003" s="9"/>
    </row>
    <row r="2004" spans="2:21" ht="18.75" hidden="1">
      <c r="B2004" s="14"/>
      <c r="C2004" s="14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4"/>
      <c r="R2004" s="14"/>
      <c r="S2004" s="14"/>
      <c r="T2004" s="14"/>
      <c r="U2004" s="9"/>
    </row>
    <row r="2005" spans="2:21" ht="18.75" hidden="1"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  <c r="T2005" s="14"/>
      <c r="U2005" s="9"/>
    </row>
    <row r="2006" spans="2:21" ht="18.75" hidden="1">
      <c r="B2006" s="14"/>
      <c r="C2006" s="14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  <c r="T2006" s="14"/>
      <c r="U2006" s="9"/>
    </row>
    <row r="2007" spans="2:21" ht="18.75" hidden="1"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9"/>
    </row>
    <row r="2008" spans="2:21" ht="18.75" hidden="1"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  <c r="T2008" s="14"/>
      <c r="U2008" s="9"/>
    </row>
    <row r="2009" spans="2:21" ht="18.75" hidden="1"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  <c r="T2009" s="14"/>
      <c r="U2009" s="9"/>
    </row>
    <row r="2010" spans="2:21" ht="18.75" hidden="1"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  <c r="T2010" s="14"/>
      <c r="U2010" s="9"/>
    </row>
    <row r="2011" spans="2:21" ht="18.75" hidden="1">
      <c r="B2011" s="14"/>
      <c r="C2011" s="14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  <c r="T2011" s="14"/>
      <c r="U2011" s="9"/>
    </row>
    <row r="2012" spans="2:21" ht="18.75" hidden="1"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9"/>
    </row>
    <row r="2013" spans="2:21" ht="18.75" hidden="1"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  <c r="T2013" s="14"/>
      <c r="U2013" s="9"/>
    </row>
    <row r="2014" spans="2:21" ht="18.75" hidden="1">
      <c r="B2014" s="14"/>
      <c r="C2014" s="14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14"/>
      <c r="T2014" s="14"/>
      <c r="U2014" s="9"/>
    </row>
    <row r="2015" spans="2:21" ht="18.75" hidden="1"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  <c r="T2015" s="14"/>
      <c r="U2015" s="9"/>
    </row>
    <row r="2016" spans="2:21" ht="18.75" hidden="1">
      <c r="B2016" s="14"/>
      <c r="C2016" s="14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  <c r="T2016" s="14"/>
      <c r="U2016" s="9"/>
    </row>
    <row r="2017" spans="2:21" ht="18.75" hidden="1"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  <c r="T2017" s="14"/>
      <c r="U2017" s="9"/>
    </row>
    <row r="2018" spans="2:21" ht="18.75" hidden="1"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  <c r="T2018" s="14"/>
      <c r="U2018" s="9"/>
    </row>
    <row r="2019" spans="2:21" ht="18.75" hidden="1"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  <c r="T2019" s="14"/>
      <c r="U2019" s="9"/>
    </row>
    <row r="2020" spans="2:21" ht="18.75" hidden="1"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  <c r="T2020" s="14"/>
      <c r="U2020" s="9"/>
    </row>
    <row r="2021" spans="2:21" ht="18.75" hidden="1">
      <c r="B2021" s="14"/>
      <c r="C2021" s="14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  <c r="T2021" s="14"/>
      <c r="U2021" s="9"/>
    </row>
    <row r="2022" spans="2:21" ht="18.75" hidden="1"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U2022" s="9"/>
    </row>
    <row r="2023" spans="2:21" ht="18.75" hidden="1"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  <c r="T2023" s="14"/>
      <c r="U2023" s="9"/>
    </row>
    <row r="2024" spans="2:21" ht="18.75" hidden="1">
      <c r="B2024" s="14"/>
      <c r="C2024" s="14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  <c r="T2024" s="14"/>
      <c r="U2024" s="9"/>
    </row>
    <row r="2025" spans="2:21" ht="18.75" hidden="1"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  <c r="T2025" s="14"/>
      <c r="U2025" s="9"/>
    </row>
    <row r="2026" spans="2:21" ht="18.75" hidden="1">
      <c r="B2026" s="14"/>
      <c r="C2026" s="14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14"/>
      <c r="T2026" s="14"/>
      <c r="U2026" s="9"/>
    </row>
    <row r="2027" spans="2:21" ht="18.75" hidden="1"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  <c r="T2027" s="14"/>
      <c r="U2027" s="9"/>
    </row>
    <row r="2028" spans="2:21" ht="18.75" hidden="1"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9"/>
    </row>
    <row r="2029" spans="2:21" ht="18.75" hidden="1"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  <c r="T2029" s="14"/>
      <c r="U2029" s="9"/>
    </row>
    <row r="2030" spans="2:21" ht="18.75" hidden="1"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9"/>
    </row>
    <row r="2031" spans="2:21" ht="18.75" hidden="1">
      <c r="B2031" s="14"/>
      <c r="C2031" s="14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  <c r="T2031" s="14"/>
      <c r="U2031" s="9"/>
    </row>
    <row r="2032" spans="2:21" ht="18.75" hidden="1"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9"/>
    </row>
    <row r="2033" spans="2:21" ht="18.75" hidden="1"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  <c r="T2033" s="14"/>
      <c r="U2033" s="9"/>
    </row>
    <row r="2034" spans="2:21" ht="18.75" hidden="1">
      <c r="B2034" s="14"/>
      <c r="C2034" s="14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14"/>
      <c r="T2034" s="14"/>
      <c r="U2034" s="9"/>
    </row>
    <row r="2035" spans="2:21" ht="18.75" hidden="1"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  <c r="T2035" s="14"/>
      <c r="U2035" s="9"/>
    </row>
    <row r="2036" spans="2:21" ht="18.75" hidden="1">
      <c r="B2036" s="14"/>
      <c r="C2036" s="14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  <c r="T2036" s="14"/>
      <c r="U2036" s="9"/>
    </row>
    <row r="2037" spans="2:21" ht="18.75" hidden="1"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U2037" s="9"/>
    </row>
    <row r="2038" spans="2:21" ht="18.75" hidden="1"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  <c r="T2038" s="14"/>
      <c r="U2038" s="9"/>
    </row>
    <row r="2039" spans="2:21" ht="18.75" hidden="1"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  <c r="T2039" s="14"/>
      <c r="U2039" s="9"/>
    </row>
    <row r="2040" spans="2:21" ht="18.75" hidden="1"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  <c r="T2040" s="14"/>
      <c r="U2040" s="9"/>
    </row>
    <row r="2041" spans="2:21" ht="18.75" hidden="1">
      <c r="B2041" s="14"/>
      <c r="C2041" s="14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  <c r="T2041" s="14"/>
      <c r="U2041" s="9"/>
    </row>
    <row r="2042" spans="2:21" ht="18.75" hidden="1"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U2042" s="9"/>
    </row>
    <row r="2043" spans="2:21" ht="18.75" hidden="1"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  <c r="T2043" s="14"/>
      <c r="U2043" s="9"/>
    </row>
    <row r="2044" spans="2:21" ht="18.75" hidden="1">
      <c r="B2044" s="14"/>
      <c r="C2044" s="14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  <c r="T2044" s="14"/>
      <c r="U2044" s="9"/>
    </row>
    <row r="2045" spans="2:21" ht="18.75" hidden="1"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  <c r="T2045" s="14"/>
      <c r="U2045" s="9"/>
    </row>
    <row r="2046" spans="2:21" ht="18.75" hidden="1">
      <c r="B2046" s="14"/>
      <c r="C2046" s="14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14"/>
      <c r="T2046" s="14"/>
      <c r="U2046" s="9"/>
    </row>
    <row r="2047" spans="2:21" ht="18.75" hidden="1"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  <c r="T2047" s="14"/>
      <c r="U2047" s="9"/>
    </row>
    <row r="2048" spans="2:21" ht="18.75" hidden="1"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  <c r="T2048" s="14"/>
      <c r="U2048" s="9"/>
    </row>
    <row r="2049" spans="2:21" ht="18.75" hidden="1">
      <c r="B2049" s="14"/>
      <c r="C2049" s="14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  <c r="T2049" s="14"/>
      <c r="U2049" s="9"/>
    </row>
    <row r="2050" spans="2:21" ht="18.75" hidden="1"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U2050" s="9"/>
    </row>
    <row r="2051" spans="2:21" ht="18.75" hidden="1">
      <c r="B2051" s="14"/>
      <c r="C2051" s="14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  <c r="T2051" s="14"/>
      <c r="U2051" s="9"/>
    </row>
    <row r="2052" spans="2:21" ht="18.75" hidden="1"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  <c r="T2052" s="14"/>
      <c r="U2052" s="9"/>
    </row>
    <row r="2053" spans="2:21" ht="18.75" hidden="1"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  <c r="T2053" s="14"/>
      <c r="U2053" s="9"/>
    </row>
    <row r="2054" spans="2:21" ht="18.75" hidden="1">
      <c r="B2054" s="14"/>
      <c r="C2054" s="14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  <c r="T2054" s="14"/>
      <c r="U2054" s="9"/>
    </row>
    <row r="2055" spans="2:21" ht="18.75" hidden="1"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  <c r="T2055" s="14"/>
      <c r="U2055" s="9"/>
    </row>
    <row r="2056" spans="2:21" ht="18.75" hidden="1">
      <c r="B2056" s="14"/>
      <c r="C2056" s="14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  <c r="T2056" s="14"/>
      <c r="U2056" s="9"/>
    </row>
    <row r="2057" spans="2:21" ht="18.75" hidden="1"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9"/>
    </row>
    <row r="2058" spans="2:21" ht="18.75" hidden="1"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  <c r="T2058" s="14"/>
      <c r="U2058" s="9"/>
    </row>
    <row r="2059" spans="2:21" ht="18.75" hidden="1"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  <c r="T2059" s="14"/>
      <c r="U2059" s="9"/>
    </row>
    <row r="2060" spans="2:21" ht="18.75" hidden="1">
      <c r="B2060" s="14"/>
      <c r="C2060" s="14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  <c r="T2060" s="14"/>
      <c r="U2060" s="9"/>
    </row>
    <row r="2061" spans="2:21" ht="18.75" hidden="1">
      <c r="B2061" s="14"/>
      <c r="C2061" s="14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  <c r="T2061" s="14"/>
      <c r="U2061" s="9"/>
    </row>
    <row r="2062" spans="2:21" ht="18.75" hidden="1">
      <c r="B2062" s="14"/>
      <c r="C2062" s="14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  <c r="T2062" s="14"/>
      <c r="U2062" s="9"/>
    </row>
    <row r="2063" spans="2:21" ht="18.75" hidden="1">
      <c r="B2063" s="14"/>
      <c r="C2063" s="14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  <c r="T2063" s="14"/>
      <c r="U2063" s="9"/>
    </row>
    <row r="2064" spans="2:21" ht="18.75" hidden="1">
      <c r="B2064" s="14"/>
      <c r="C2064" s="14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14"/>
      <c r="T2064" s="14"/>
      <c r="U2064" s="9"/>
    </row>
    <row r="2065" spans="2:21" ht="18.75" hidden="1">
      <c r="B2065" s="14"/>
      <c r="C2065" s="14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  <c r="T2065" s="14"/>
      <c r="U2065" s="9"/>
    </row>
    <row r="2066" spans="2:21" ht="18.75" hidden="1">
      <c r="B2066" s="14"/>
      <c r="C2066" s="14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  <c r="T2066" s="14"/>
      <c r="U2066" s="9"/>
    </row>
    <row r="2067" spans="2:21" ht="18.75" hidden="1"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U2067" s="9"/>
    </row>
    <row r="2068" spans="2:21" ht="18.75" hidden="1"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  <c r="T2068" s="14"/>
      <c r="U2068" s="9"/>
    </row>
    <row r="2069" spans="2:21" ht="18.75" hidden="1"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9"/>
    </row>
    <row r="2070" spans="2:21" ht="18.75" hidden="1">
      <c r="B2070" s="14"/>
      <c r="C2070" s="14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  <c r="T2070" s="14"/>
      <c r="U2070" s="9"/>
    </row>
    <row r="2071" spans="2:21" ht="18.75" hidden="1">
      <c r="B2071" s="14"/>
      <c r="C2071" s="14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  <c r="T2071" s="14"/>
      <c r="U2071" s="9"/>
    </row>
    <row r="2072" spans="2:21" ht="18.75" hidden="1">
      <c r="B2072" s="14"/>
      <c r="C2072" s="14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  <c r="T2072" s="14"/>
      <c r="U2072" s="9"/>
    </row>
    <row r="2073" spans="2:21" ht="18.75" hidden="1">
      <c r="B2073" s="14"/>
      <c r="C2073" s="14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4"/>
      <c r="R2073" s="14"/>
      <c r="S2073" s="14"/>
      <c r="T2073" s="14"/>
      <c r="U2073" s="9"/>
    </row>
    <row r="2074" spans="2:21" ht="18.75" hidden="1">
      <c r="B2074" s="14"/>
      <c r="C2074" s="14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  <c r="T2074" s="14"/>
      <c r="U2074" s="9"/>
    </row>
    <row r="2075" spans="2:21" ht="18.75" hidden="1">
      <c r="B2075" s="14"/>
      <c r="C2075" s="14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  <c r="T2075" s="14"/>
      <c r="U2075" s="9"/>
    </row>
    <row r="2076" spans="2:21" ht="18.75" hidden="1">
      <c r="B2076" s="14"/>
      <c r="C2076" s="14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14"/>
      <c r="T2076" s="14"/>
      <c r="U2076" s="9"/>
    </row>
    <row r="2077" spans="2:21" ht="18.75" hidden="1">
      <c r="B2077" s="14"/>
      <c r="C2077" s="14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  <c r="T2077" s="14"/>
      <c r="U2077" s="9"/>
    </row>
    <row r="2078" spans="2:21" ht="18.75" hidden="1">
      <c r="B2078" s="14"/>
      <c r="C2078" s="14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  <c r="T2078" s="14"/>
      <c r="U2078" s="9"/>
    </row>
    <row r="2079" spans="2:21" ht="18.75" hidden="1">
      <c r="B2079" s="14"/>
      <c r="C2079" s="14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  <c r="T2079" s="14"/>
      <c r="U2079" s="9"/>
    </row>
    <row r="2080" spans="2:21" ht="18.75" hidden="1"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  <c r="T2080" s="14"/>
      <c r="U2080" s="9"/>
    </row>
    <row r="2081" spans="2:21" ht="18.75" hidden="1"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  <c r="T2081" s="14"/>
      <c r="U2081" s="9"/>
    </row>
    <row r="2082" spans="2:21" ht="18.75" hidden="1">
      <c r="B2082" s="14"/>
      <c r="C2082" s="14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  <c r="T2082" s="14"/>
      <c r="U2082" s="9"/>
    </row>
    <row r="2083" spans="2:21" ht="18.75" hidden="1">
      <c r="B2083" s="14"/>
      <c r="C2083" s="14"/>
      <c r="D2083" s="14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4"/>
      <c r="R2083" s="14"/>
      <c r="S2083" s="14"/>
      <c r="T2083" s="14"/>
      <c r="U2083" s="9"/>
    </row>
    <row r="2084" spans="2:21" ht="18.75" hidden="1">
      <c r="B2084" s="14"/>
      <c r="C2084" s="14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  <c r="T2084" s="14"/>
      <c r="U2084" s="9"/>
    </row>
    <row r="2085" spans="2:21" ht="18.75" hidden="1">
      <c r="B2085" s="14"/>
      <c r="C2085" s="14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4"/>
      <c r="R2085" s="14"/>
      <c r="S2085" s="14"/>
      <c r="T2085" s="14"/>
      <c r="U2085" s="9"/>
    </row>
    <row r="2086" spans="2:21" ht="18.75" hidden="1">
      <c r="B2086" s="14"/>
      <c r="C2086" s="14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14"/>
      <c r="T2086" s="14"/>
      <c r="U2086" s="9"/>
    </row>
    <row r="2087" spans="2:21" ht="18.75" hidden="1">
      <c r="B2087" s="14"/>
      <c r="C2087" s="14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14"/>
      <c r="T2087" s="14"/>
      <c r="U2087" s="9"/>
    </row>
    <row r="2088" spans="2:21" ht="18.75" hidden="1">
      <c r="B2088" s="14"/>
      <c r="C2088" s="14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14"/>
      <c r="T2088" s="14"/>
      <c r="U2088" s="9"/>
    </row>
    <row r="2089" spans="2:21" ht="18.75" hidden="1"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  <c r="T2089" s="14"/>
      <c r="U2089" s="9"/>
    </row>
    <row r="2090" spans="2:21" ht="18.75" hidden="1"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  <c r="T2090" s="14"/>
      <c r="U2090" s="9"/>
    </row>
    <row r="2091" spans="2:21" ht="18.75" hidden="1"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9"/>
    </row>
    <row r="2092" spans="2:21" ht="18.75" hidden="1"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  <c r="T2092" s="14"/>
      <c r="U2092" s="9"/>
    </row>
    <row r="2093" spans="2:21" ht="18.75" hidden="1"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  <c r="T2093" s="14"/>
      <c r="U2093" s="9"/>
    </row>
    <row r="2094" spans="2:21" ht="18.75" hidden="1"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  <c r="T2094" s="14"/>
      <c r="U2094" s="9"/>
    </row>
    <row r="2095" spans="2:21" ht="18.75" hidden="1">
      <c r="B2095" s="14"/>
      <c r="C2095" s="14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  <c r="T2095" s="14"/>
      <c r="U2095" s="9"/>
    </row>
    <row r="2096" spans="2:21" ht="18.75" hidden="1">
      <c r="B2096" s="14"/>
      <c r="C2096" s="14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  <c r="T2096" s="14"/>
      <c r="U2096" s="9"/>
    </row>
    <row r="2097" spans="2:21" ht="18.75" hidden="1">
      <c r="B2097" s="14"/>
      <c r="C2097" s="14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  <c r="T2097" s="14"/>
      <c r="U2097" s="9"/>
    </row>
    <row r="2098" spans="2:21" ht="18.75" hidden="1">
      <c r="B2098" s="14"/>
      <c r="C2098" s="14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14"/>
      <c r="T2098" s="14"/>
      <c r="U2098" s="9"/>
    </row>
    <row r="2099" spans="2:21" ht="18.75" hidden="1"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  <c r="T2099" s="14"/>
      <c r="U2099" s="9"/>
    </row>
    <row r="2100" spans="2:21" ht="18.75" hidden="1"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  <c r="T2100" s="14"/>
      <c r="U2100" s="9"/>
    </row>
    <row r="2101" spans="2:21" ht="18.75" hidden="1"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  <c r="T2101" s="14"/>
      <c r="U2101" s="9"/>
    </row>
    <row r="2102" spans="2:21" ht="18.75" hidden="1"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U2102" s="9"/>
    </row>
    <row r="2103" spans="2:21" ht="18.75" hidden="1"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  <c r="T2103" s="14"/>
      <c r="U2103" s="9"/>
    </row>
    <row r="2104" spans="2:21" ht="18.75" hidden="1"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U2104" s="9"/>
    </row>
    <row r="2105" spans="2:21" ht="18.75" hidden="1"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  <c r="T2105" s="14"/>
      <c r="U2105" s="9"/>
    </row>
    <row r="2106" spans="2:21" ht="18.75" hidden="1">
      <c r="B2106" s="14"/>
      <c r="C2106" s="14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  <c r="T2106" s="14"/>
      <c r="U2106" s="9"/>
    </row>
    <row r="2107" spans="2:21" ht="18.75" hidden="1">
      <c r="B2107" s="14"/>
      <c r="C2107" s="14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4"/>
      <c r="R2107" s="14"/>
      <c r="S2107" s="14"/>
      <c r="T2107" s="14"/>
      <c r="U2107" s="9"/>
    </row>
    <row r="2108" spans="2:21" ht="18.75" hidden="1">
      <c r="B2108" s="14"/>
      <c r="C2108" s="14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  <c r="T2108" s="14"/>
      <c r="U2108" s="9"/>
    </row>
    <row r="2109" spans="2:21" ht="18.75" hidden="1"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  <c r="T2109" s="14"/>
      <c r="U2109" s="9"/>
    </row>
    <row r="2110" spans="2:21" ht="18.75" hidden="1"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  <c r="T2110" s="14"/>
      <c r="U2110" s="9"/>
    </row>
    <row r="2111" spans="2:21" ht="18.75" hidden="1"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  <c r="T2111" s="14"/>
      <c r="U2111" s="9"/>
    </row>
    <row r="2112" spans="2:21" ht="18.75" hidden="1"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  <c r="T2112" s="14"/>
      <c r="U2112" s="9"/>
    </row>
    <row r="2113" spans="2:21" ht="18.75" hidden="1">
      <c r="B2113" s="14"/>
      <c r="C2113" s="14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  <c r="T2113" s="14"/>
      <c r="U2113" s="9"/>
    </row>
    <row r="2114" spans="2:21" ht="18.75" hidden="1"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U2114" s="9"/>
    </row>
    <row r="2115" spans="2:21" ht="18.75" hidden="1"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  <c r="T2115" s="14"/>
      <c r="U2115" s="9"/>
    </row>
    <row r="2116" spans="2:21" ht="18.75" hidden="1">
      <c r="B2116" s="14"/>
      <c r="C2116" s="14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4"/>
      <c r="R2116" s="14"/>
      <c r="S2116" s="14"/>
      <c r="T2116" s="14"/>
      <c r="U2116" s="9"/>
    </row>
    <row r="2117" spans="2:21" ht="18.75" hidden="1">
      <c r="B2117" s="14"/>
      <c r="C2117" s="14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  <c r="T2117" s="14"/>
      <c r="U2117" s="9"/>
    </row>
    <row r="2118" spans="2:21" ht="18.75" hidden="1">
      <c r="B2118" s="14"/>
      <c r="C2118" s="14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  <c r="T2118" s="14"/>
      <c r="U2118" s="9"/>
    </row>
    <row r="2119" spans="2:21" ht="18.75" hidden="1"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  <c r="T2119" s="14"/>
      <c r="U2119" s="9"/>
    </row>
    <row r="2120" spans="2:21" ht="18.75" hidden="1"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  <c r="T2120" s="14"/>
      <c r="U2120" s="9"/>
    </row>
    <row r="2121" spans="2:21" ht="18.75" hidden="1"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9"/>
    </row>
    <row r="2122" spans="2:21" ht="18.75" hidden="1">
      <c r="B2122" s="14"/>
      <c r="C2122" s="14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  <c r="T2122" s="14"/>
      <c r="U2122" s="9"/>
    </row>
    <row r="2123" spans="2:21" ht="18.75" hidden="1">
      <c r="B2123" s="14"/>
      <c r="C2123" s="14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4"/>
      <c r="R2123" s="14"/>
      <c r="S2123" s="14"/>
      <c r="T2123" s="14"/>
      <c r="U2123" s="9"/>
    </row>
    <row r="2124" spans="2:21" ht="18.75" hidden="1">
      <c r="B2124" s="14"/>
      <c r="C2124" s="14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4"/>
      <c r="R2124" s="14"/>
      <c r="S2124" s="14"/>
      <c r="T2124" s="14"/>
      <c r="U2124" s="9"/>
    </row>
    <row r="2125" spans="2:21" ht="18.75" hidden="1">
      <c r="B2125" s="14"/>
      <c r="C2125" s="14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4"/>
      <c r="R2125" s="14"/>
      <c r="S2125" s="14"/>
      <c r="T2125" s="14"/>
      <c r="U2125" s="9"/>
    </row>
    <row r="2126" spans="2:21" ht="18.75" hidden="1">
      <c r="B2126" s="14"/>
      <c r="C2126" s="14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4"/>
      <c r="R2126" s="14"/>
      <c r="S2126" s="14"/>
      <c r="T2126" s="14"/>
      <c r="U2126" s="9"/>
    </row>
    <row r="2127" spans="2:21" ht="18.75" hidden="1">
      <c r="B2127" s="14"/>
      <c r="C2127" s="14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4"/>
      <c r="R2127" s="14"/>
      <c r="S2127" s="14"/>
      <c r="T2127" s="14"/>
      <c r="U2127" s="9"/>
    </row>
    <row r="2128" spans="2:21" ht="18.75" hidden="1">
      <c r="B2128" s="14"/>
      <c r="C2128" s="14"/>
      <c r="D2128" s="14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4"/>
      <c r="R2128" s="14"/>
      <c r="S2128" s="14"/>
      <c r="T2128" s="14"/>
      <c r="U2128" s="9"/>
    </row>
    <row r="2129" spans="2:21" ht="18.75" hidden="1"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  <c r="T2129" s="14"/>
      <c r="U2129" s="9"/>
    </row>
    <row r="2130" spans="2:21" ht="18.75" hidden="1"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9"/>
    </row>
    <row r="2131" spans="2:21" ht="18.75" hidden="1">
      <c r="B2131" s="14"/>
      <c r="C2131" s="14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9"/>
    </row>
    <row r="2132" spans="2:21" ht="18.75" hidden="1">
      <c r="B2132" s="14"/>
      <c r="C2132" s="14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U2132" s="9"/>
    </row>
    <row r="2133" spans="2:21" ht="18.75" hidden="1">
      <c r="B2133" s="14"/>
      <c r="C2133" s="14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  <c r="T2133" s="14"/>
      <c r="U2133" s="9"/>
    </row>
    <row r="2134" spans="2:21" ht="18.75" hidden="1">
      <c r="B2134" s="14"/>
      <c r="C2134" s="14"/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  <c r="T2134" s="14"/>
      <c r="U2134" s="9"/>
    </row>
    <row r="2135" spans="2:21" ht="18.75" hidden="1">
      <c r="B2135" s="14"/>
      <c r="C2135" s="14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  <c r="T2135" s="14"/>
      <c r="U2135" s="9"/>
    </row>
    <row r="2136" spans="2:21" ht="18.75" hidden="1">
      <c r="B2136" s="14"/>
      <c r="C2136" s="14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4"/>
      <c r="R2136" s="14"/>
      <c r="S2136" s="14"/>
      <c r="T2136" s="14"/>
      <c r="U2136" s="9"/>
    </row>
    <row r="2137" spans="2:21" ht="18.75" hidden="1">
      <c r="B2137" s="14"/>
      <c r="C2137" s="14"/>
      <c r="D2137" s="14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4"/>
      <c r="R2137" s="14"/>
      <c r="S2137" s="14"/>
      <c r="T2137" s="14"/>
      <c r="U2137" s="9"/>
    </row>
    <row r="2138" spans="2:21" ht="18.75" hidden="1">
      <c r="B2138" s="14"/>
      <c r="C2138" s="14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4"/>
      <c r="R2138" s="14"/>
      <c r="S2138" s="14"/>
      <c r="T2138" s="14"/>
      <c r="U2138" s="9"/>
    </row>
    <row r="2139" spans="2:21" ht="18.75" hidden="1">
      <c r="B2139" s="14"/>
      <c r="C2139" s="14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  <c r="T2139" s="14"/>
      <c r="U2139" s="9"/>
    </row>
    <row r="2140" spans="2:21" ht="18.75" hidden="1">
      <c r="B2140" s="14"/>
      <c r="C2140" s="14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  <c r="T2140" s="14"/>
      <c r="U2140" s="9"/>
    </row>
    <row r="2141" spans="2:21" ht="18.75" hidden="1">
      <c r="B2141" s="14"/>
      <c r="C2141" s="14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  <c r="T2141" s="14"/>
      <c r="U2141" s="9"/>
    </row>
    <row r="2142" spans="2:21" ht="18.75" hidden="1"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  <c r="T2142" s="14"/>
      <c r="U2142" s="9"/>
    </row>
    <row r="2143" spans="2:21" ht="18.75" hidden="1"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  <c r="T2143" s="14"/>
      <c r="U2143" s="9"/>
    </row>
    <row r="2144" spans="2:21" ht="18.75" hidden="1">
      <c r="B2144" s="14"/>
      <c r="C2144" s="14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  <c r="T2144" s="14"/>
      <c r="U2144" s="9"/>
    </row>
    <row r="2145" spans="2:21" ht="18.75" hidden="1">
      <c r="B2145" s="14"/>
      <c r="C2145" s="14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  <c r="T2145" s="14"/>
      <c r="U2145" s="9"/>
    </row>
    <row r="2146" spans="2:21" ht="18.75" hidden="1"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  <c r="T2146" s="14"/>
      <c r="U2146" s="9"/>
    </row>
    <row r="2147" spans="2:21" ht="18.75" hidden="1">
      <c r="B2147" s="14"/>
      <c r="C2147" s="14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  <c r="T2147" s="14"/>
      <c r="U2147" s="9"/>
    </row>
    <row r="2148" spans="2:21" ht="18.75" hidden="1"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  <c r="T2148" s="14"/>
      <c r="U2148" s="9"/>
    </row>
    <row r="2149" spans="2:21" ht="18.75" hidden="1">
      <c r="B2149" s="14"/>
      <c r="C2149" s="14"/>
      <c r="D2149" s="14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4"/>
      <c r="R2149" s="14"/>
      <c r="S2149" s="14"/>
      <c r="T2149" s="14"/>
      <c r="U2149" s="9"/>
    </row>
    <row r="2150" spans="2:21" ht="18.75" hidden="1"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  <c r="T2150" s="14"/>
      <c r="U2150" s="9"/>
    </row>
    <row r="2151" spans="2:21" ht="18.75" hidden="1">
      <c r="B2151" s="14"/>
      <c r="C2151" s="14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  <c r="T2151" s="14"/>
      <c r="U2151" s="9"/>
    </row>
    <row r="2152" spans="2:21" ht="18.75" hidden="1">
      <c r="B2152" s="14"/>
      <c r="C2152" s="14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  <c r="T2152" s="14"/>
      <c r="U2152" s="9"/>
    </row>
    <row r="2153" spans="2:21" ht="18.75" hidden="1">
      <c r="B2153" s="14"/>
      <c r="C2153" s="14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U2153" s="9"/>
    </row>
    <row r="2154" spans="2:21" ht="18.75" hidden="1">
      <c r="B2154" s="14"/>
      <c r="C2154" s="14"/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  <c r="T2154" s="14"/>
      <c r="U2154" s="9"/>
    </row>
    <row r="2155" spans="2:21" ht="18.75" hidden="1">
      <c r="B2155" s="14"/>
      <c r="C2155" s="14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  <c r="T2155" s="14"/>
      <c r="U2155" s="9"/>
    </row>
    <row r="2156" spans="2:21" ht="18.75" hidden="1"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  <c r="T2156" s="14"/>
      <c r="U2156" s="9"/>
    </row>
    <row r="2157" spans="2:21" ht="18.75" hidden="1">
      <c r="B2157" s="14"/>
      <c r="C2157" s="14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  <c r="T2157" s="14"/>
      <c r="U2157" s="9"/>
    </row>
    <row r="2158" spans="2:21" ht="18.75" hidden="1"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  <c r="T2158" s="14"/>
      <c r="U2158" s="9"/>
    </row>
    <row r="2159" spans="2:21" ht="18.75" hidden="1">
      <c r="B2159" s="14"/>
      <c r="C2159" s="14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14"/>
      <c r="T2159" s="14"/>
      <c r="U2159" s="9"/>
    </row>
    <row r="2160" spans="2:21" ht="18.75" hidden="1"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  <c r="T2160" s="14"/>
      <c r="U2160" s="9"/>
    </row>
    <row r="2161" spans="2:21" ht="18.75" hidden="1">
      <c r="B2161" s="14"/>
      <c r="C2161" s="14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  <c r="T2161" s="14"/>
      <c r="U2161" s="9"/>
    </row>
    <row r="2162" spans="2:21" ht="18.75" hidden="1"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  <c r="T2162" s="14"/>
      <c r="U2162" s="9"/>
    </row>
    <row r="2163" spans="2:21" ht="18.75" hidden="1"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  <c r="T2163" s="14"/>
      <c r="U2163" s="9"/>
    </row>
    <row r="2164" spans="2:21" ht="18.75" hidden="1">
      <c r="B2164" s="14"/>
      <c r="C2164" s="14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  <c r="T2164" s="14"/>
      <c r="U2164" s="9"/>
    </row>
    <row r="2165" spans="2:21" ht="18.75" hidden="1">
      <c r="B2165" s="14"/>
      <c r="C2165" s="14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  <c r="T2165" s="14"/>
      <c r="U2165" s="9"/>
    </row>
    <row r="2166" spans="2:21" ht="18.75" hidden="1"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  <c r="T2166" s="14"/>
      <c r="U2166" s="9"/>
    </row>
    <row r="2167" spans="2:21" ht="18.75" hidden="1">
      <c r="B2167" s="14"/>
      <c r="C2167" s="14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  <c r="T2167" s="14"/>
      <c r="U2167" s="9"/>
    </row>
    <row r="2168" spans="2:21" ht="18.75" hidden="1"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  <c r="T2168" s="14"/>
      <c r="U2168" s="9"/>
    </row>
    <row r="2169" spans="2:21" ht="18.75" hidden="1">
      <c r="B2169" s="14"/>
      <c r="C2169" s="14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4"/>
      <c r="R2169" s="14"/>
      <c r="S2169" s="14"/>
      <c r="T2169" s="14"/>
      <c r="U2169" s="9"/>
    </row>
    <row r="2170" spans="2:21" ht="18.75" hidden="1"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  <c r="T2170" s="14"/>
      <c r="U2170" s="9"/>
    </row>
    <row r="2171" spans="2:21" ht="18.75" hidden="1">
      <c r="B2171" s="14"/>
      <c r="C2171" s="14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  <c r="T2171" s="14"/>
      <c r="U2171" s="9"/>
    </row>
    <row r="2172" spans="2:21" ht="18.75" hidden="1"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  <c r="T2172" s="14"/>
      <c r="U2172" s="9"/>
    </row>
    <row r="2173" spans="2:21" ht="18.75" hidden="1"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  <c r="T2173" s="14"/>
      <c r="U2173" s="9"/>
    </row>
    <row r="2174" spans="2:21" ht="18.75" hidden="1"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  <c r="T2174" s="14"/>
      <c r="U2174" s="9"/>
    </row>
    <row r="2175" spans="2:21" ht="18.75" hidden="1">
      <c r="B2175" s="14"/>
      <c r="C2175" s="14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  <c r="T2175" s="14"/>
      <c r="U2175" s="9"/>
    </row>
    <row r="2176" spans="2:21" ht="18.75" hidden="1"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  <c r="T2176" s="14"/>
      <c r="U2176" s="9"/>
    </row>
    <row r="2177" spans="2:21" ht="18.75" hidden="1">
      <c r="B2177" s="14"/>
      <c r="C2177" s="14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  <c r="T2177" s="14"/>
      <c r="U2177" s="9"/>
    </row>
    <row r="2178" spans="2:21" ht="18.75" hidden="1"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  <c r="T2178" s="14"/>
      <c r="U2178" s="9"/>
    </row>
    <row r="2179" spans="2:21" ht="18.75" hidden="1">
      <c r="B2179" s="14"/>
      <c r="C2179" s="14"/>
      <c r="D2179" s="14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4"/>
      <c r="R2179" s="14"/>
      <c r="S2179" s="14"/>
      <c r="T2179" s="14"/>
      <c r="U2179" s="9"/>
    </row>
    <row r="2180" spans="2:21" ht="18.75" hidden="1"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U2180" s="9"/>
    </row>
    <row r="2181" spans="2:21" ht="18.75" hidden="1">
      <c r="B2181" s="14"/>
      <c r="C2181" s="14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  <c r="T2181" s="14"/>
      <c r="U2181" s="9"/>
    </row>
    <row r="2182" spans="2:21" ht="18.75" hidden="1"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  <c r="T2182" s="14"/>
      <c r="U2182" s="9"/>
    </row>
    <row r="2183" spans="2:21" ht="18.75" hidden="1"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  <c r="T2183" s="14"/>
      <c r="U2183" s="9"/>
    </row>
    <row r="2184" spans="2:21" ht="18.75" hidden="1">
      <c r="B2184" s="14"/>
      <c r="C2184" s="14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  <c r="T2184" s="14"/>
      <c r="U2184" s="9"/>
    </row>
    <row r="2185" spans="2:21" ht="18.75" hidden="1">
      <c r="B2185" s="14"/>
      <c r="C2185" s="14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4"/>
      <c r="R2185" s="14"/>
      <c r="S2185" s="14"/>
      <c r="T2185" s="14"/>
      <c r="U2185" s="9"/>
    </row>
    <row r="2186" spans="2:21" ht="18.75" hidden="1"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  <c r="T2186" s="14"/>
      <c r="U2186" s="9"/>
    </row>
    <row r="2187" spans="2:21" ht="18.75" hidden="1">
      <c r="B2187" s="14"/>
      <c r="C2187" s="14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  <c r="T2187" s="14"/>
      <c r="U2187" s="9"/>
    </row>
    <row r="2188" spans="2:21" ht="18.75" hidden="1"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  <c r="T2188" s="14"/>
      <c r="U2188" s="9"/>
    </row>
    <row r="2189" spans="2:21" ht="18.75" hidden="1">
      <c r="B2189" s="14"/>
      <c r="C2189" s="14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4"/>
      <c r="R2189" s="14"/>
      <c r="S2189" s="14"/>
      <c r="T2189" s="14"/>
      <c r="U2189" s="9"/>
    </row>
    <row r="2190" spans="2:21" ht="18.75" hidden="1"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  <c r="T2190" s="14"/>
      <c r="U2190" s="9"/>
    </row>
    <row r="2191" spans="2:21" ht="18.75" hidden="1">
      <c r="B2191" s="14"/>
      <c r="C2191" s="14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  <c r="T2191" s="14"/>
      <c r="U2191" s="9"/>
    </row>
    <row r="2192" spans="2:21" ht="18.75" hidden="1"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U2192" s="9"/>
    </row>
    <row r="2193" spans="2:21" ht="18.75" hidden="1"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  <c r="T2193" s="14"/>
      <c r="U2193" s="9"/>
    </row>
    <row r="2194" spans="2:21" ht="18.75" hidden="1">
      <c r="B2194" s="14"/>
      <c r="C2194" s="14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  <c r="T2194" s="14"/>
      <c r="U2194" s="9"/>
    </row>
    <row r="2195" spans="2:21" ht="18.75" hidden="1">
      <c r="B2195" s="14"/>
      <c r="C2195" s="14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  <c r="T2195" s="14"/>
      <c r="U2195" s="9"/>
    </row>
    <row r="2196" spans="2:21" ht="18.75" hidden="1"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  <c r="T2196" s="14"/>
      <c r="U2196" s="9"/>
    </row>
    <row r="2197" spans="2:21" ht="18.75" hidden="1">
      <c r="B2197" s="14"/>
      <c r="C2197" s="14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  <c r="T2197" s="14"/>
      <c r="U2197" s="9"/>
    </row>
    <row r="2198" spans="2:21" ht="18.75" hidden="1"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  <c r="T2198" s="14"/>
      <c r="U2198" s="9"/>
    </row>
    <row r="2199" spans="2:21" ht="18.75" hidden="1">
      <c r="B2199" s="14"/>
      <c r="C2199" s="14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4"/>
      <c r="R2199" s="14"/>
      <c r="S2199" s="14"/>
      <c r="T2199" s="14"/>
      <c r="U2199" s="9"/>
    </row>
    <row r="2200" spans="2:21" ht="18.75" hidden="1"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U2200" s="9"/>
    </row>
    <row r="2201" spans="2:21" ht="18.75" hidden="1">
      <c r="B2201" s="14"/>
      <c r="C2201" s="14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  <c r="T2201" s="14"/>
      <c r="U2201" s="9"/>
    </row>
    <row r="2202" spans="2:21" ht="18.75" hidden="1"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  <c r="T2202" s="14"/>
      <c r="U2202" s="9"/>
    </row>
    <row r="2203" spans="2:21" ht="18.75" hidden="1"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  <c r="T2203" s="14"/>
      <c r="U2203" s="9"/>
    </row>
    <row r="2204" spans="2:21" ht="18.75" hidden="1"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  <c r="T2204" s="14"/>
      <c r="U2204" s="9"/>
    </row>
    <row r="2205" spans="2:21" ht="18.75" hidden="1"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  <c r="T2205" s="14"/>
      <c r="U2205" s="9"/>
    </row>
    <row r="2206" spans="2:21" ht="18.75" hidden="1"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9"/>
    </row>
    <row r="2207" spans="2:21" ht="18.75" hidden="1"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  <c r="T2207" s="14"/>
      <c r="U2207" s="9"/>
    </row>
    <row r="2208" spans="2:21" ht="18.75" hidden="1"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  <c r="T2208" s="14"/>
      <c r="U2208" s="9"/>
    </row>
    <row r="2209" spans="2:21" ht="18.75" hidden="1">
      <c r="B2209" s="14"/>
      <c r="C2209" s="14"/>
      <c r="D2209" s="14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4"/>
      <c r="R2209" s="14"/>
      <c r="S2209" s="14"/>
      <c r="T2209" s="14"/>
      <c r="U2209" s="9"/>
    </row>
    <row r="2210" spans="2:21" ht="18.75" hidden="1"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  <c r="T2210" s="14"/>
      <c r="U2210" s="9"/>
    </row>
    <row r="2211" spans="2:21" ht="18.75" hidden="1">
      <c r="B2211" s="14"/>
      <c r="C2211" s="14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  <c r="T2211" s="14"/>
      <c r="U2211" s="9"/>
    </row>
    <row r="2212" spans="2:21" ht="18.75" hidden="1"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  <c r="T2212" s="14"/>
      <c r="U2212" s="9"/>
    </row>
    <row r="2213" spans="2:21" ht="18.75" hidden="1"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9"/>
    </row>
    <row r="2214" spans="2:21" ht="18.75" hidden="1"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  <c r="T2214" s="14"/>
      <c r="U2214" s="9"/>
    </row>
    <row r="2215" spans="2:21" ht="18.75" hidden="1"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U2215" s="9"/>
    </row>
    <row r="2216" spans="2:21" ht="18.75" hidden="1"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  <c r="T2216" s="14"/>
      <c r="U2216" s="9"/>
    </row>
    <row r="2217" spans="2:21" ht="18.75" hidden="1">
      <c r="B2217" s="14"/>
      <c r="C2217" s="14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  <c r="T2217" s="14"/>
      <c r="U2217" s="9"/>
    </row>
    <row r="2218" spans="2:21" ht="18.75" hidden="1"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  <c r="T2218" s="14"/>
      <c r="U2218" s="9"/>
    </row>
    <row r="2219" spans="2:21" ht="18.75" hidden="1">
      <c r="B2219" s="14"/>
      <c r="C2219" s="14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4"/>
      <c r="R2219" s="14"/>
      <c r="S2219" s="14"/>
      <c r="T2219" s="14"/>
      <c r="U2219" s="9"/>
    </row>
    <row r="2220" spans="2:21" ht="18.75" hidden="1"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  <c r="T2220" s="14"/>
      <c r="U2220" s="9"/>
    </row>
    <row r="2221" spans="2:21" ht="18.75" hidden="1">
      <c r="B2221" s="14"/>
      <c r="C2221" s="14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  <c r="T2221" s="14"/>
      <c r="U2221" s="9"/>
    </row>
    <row r="2222" spans="2:21" ht="18.75" hidden="1"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  <c r="T2222" s="14"/>
      <c r="U2222" s="9"/>
    </row>
    <row r="2223" spans="2:21" ht="18.75" hidden="1"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  <c r="T2223" s="14"/>
      <c r="U2223" s="9"/>
    </row>
    <row r="2224" spans="2:21" ht="15" customHeight="1" hidden="1"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  <c r="T2224" s="14"/>
      <c r="U2224" s="9"/>
    </row>
    <row r="2225" spans="2:21" ht="18.75" hidden="1"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U2225" s="9"/>
    </row>
    <row r="2226" spans="2:21" ht="18.75" hidden="1"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  <c r="T2226" s="14"/>
      <c r="U2226" s="9"/>
    </row>
    <row r="2227" spans="2:21" ht="18.75" hidden="1">
      <c r="B2227" s="14"/>
      <c r="C2227" s="14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  <c r="T2227" s="14"/>
      <c r="U2227" s="9"/>
    </row>
    <row r="2228" spans="2:21" ht="18.75" hidden="1"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  <c r="T2228" s="14"/>
      <c r="U2228" s="9"/>
    </row>
    <row r="2229" spans="2:21" ht="18.75" hidden="1">
      <c r="B2229" s="14"/>
      <c r="C2229" s="14"/>
      <c r="D2229" s="14"/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4"/>
      <c r="R2229" s="14"/>
      <c r="S2229" s="14"/>
      <c r="T2229" s="14"/>
      <c r="U2229" s="9"/>
    </row>
    <row r="2230" spans="2:21" ht="18.75" hidden="1"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  <c r="T2230" s="14"/>
      <c r="U2230" s="9"/>
    </row>
    <row r="2231" spans="2:21" ht="18.75" hidden="1">
      <c r="B2231" s="14"/>
      <c r="C2231" s="14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  <c r="T2231" s="14"/>
      <c r="U2231" s="9"/>
    </row>
    <row r="2232" spans="2:21" ht="18.75" hidden="1"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  <c r="T2232" s="14"/>
      <c r="U2232" s="9"/>
    </row>
    <row r="2233" spans="2:21" ht="18.75" hidden="1"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  <c r="T2233" s="14"/>
      <c r="U2233" s="9"/>
    </row>
    <row r="2234" spans="2:21" ht="18.75" hidden="1"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  <c r="T2234" s="14"/>
      <c r="U2234" s="9"/>
    </row>
    <row r="2235" spans="2:21" ht="18.75" hidden="1"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  <c r="T2235" s="14"/>
      <c r="U2235" s="9"/>
    </row>
    <row r="2236" spans="2:21" ht="18.75" hidden="1"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  <c r="T2236" s="14"/>
      <c r="U2236" s="9"/>
    </row>
    <row r="2237" spans="2:21" ht="18.75" hidden="1">
      <c r="B2237" s="14"/>
      <c r="C2237" s="14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  <c r="T2237" s="14"/>
      <c r="U2237" s="9"/>
    </row>
    <row r="2238" spans="2:21" ht="18.75" hidden="1"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  <c r="T2238" s="14"/>
      <c r="U2238" s="9"/>
    </row>
    <row r="2239" spans="2:21" ht="18.75" hidden="1">
      <c r="B2239" s="14"/>
      <c r="C2239" s="14"/>
      <c r="D2239" s="14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4"/>
      <c r="R2239" s="14"/>
      <c r="S2239" s="14"/>
      <c r="T2239" s="14"/>
      <c r="U2239" s="9"/>
    </row>
    <row r="2240" spans="2:21" ht="18.75" hidden="1"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9"/>
    </row>
    <row r="2241" spans="2:21" ht="18.75" hidden="1">
      <c r="B2241" s="14"/>
      <c r="C2241" s="14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  <c r="T2241" s="14"/>
      <c r="U2241" s="9"/>
    </row>
    <row r="2242" spans="2:21" ht="18.75" hidden="1"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  <c r="T2242" s="14"/>
      <c r="U2242" s="9"/>
    </row>
    <row r="2243" spans="2:21" ht="18.75" hidden="1"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  <c r="T2243" s="14"/>
      <c r="U2243" s="9"/>
    </row>
    <row r="2244" spans="2:21" ht="18.75" hidden="1">
      <c r="B2244" s="14"/>
      <c r="C2244" s="14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  <c r="T2244" s="14"/>
      <c r="U2244" s="9"/>
    </row>
    <row r="2245" spans="2:21" ht="18.75" hidden="1"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  <c r="T2245" s="14"/>
      <c r="U2245" s="9"/>
    </row>
    <row r="2246" spans="2:21" ht="18.75" hidden="1"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  <c r="T2246" s="14"/>
      <c r="U2246" s="9"/>
    </row>
    <row r="2247" spans="2:21" ht="18.75" hidden="1">
      <c r="B2247" s="14"/>
      <c r="C2247" s="14"/>
      <c r="D2247" s="14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  <c r="Q2247" s="14"/>
      <c r="R2247" s="14"/>
      <c r="S2247" s="14"/>
      <c r="T2247" s="14"/>
      <c r="U2247" s="9"/>
    </row>
    <row r="2248" spans="2:21" ht="18.75" hidden="1"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  <c r="T2248" s="14"/>
      <c r="U2248" s="9"/>
    </row>
    <row r="2249" spans="2:21" ht="18.75" hidden="1">
      <c r="B2249" s="14"/>
      <c r="C2249" s="14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  <c r="T2249" s="14"/>
      <c r="U2249" s="9"/>
    </row>
    <row r="2250" spans="2:21" ht="18.75" hidden="1"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  <c r="T2250" s="14"/>
      <c r="U2250" s="9"/>
    </row>
    <row r="2251" spans="2:21" ht="18.75" hidden="1">
      <c r="B2251" s="14"/>
      <c r="C2251" s="14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  <c r="T2251" s="14"/>
      <c r="U2251" s="9"/>
    </row>
    <row r="2252" spans="2:21" ht="18.75" hidden="1"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  <c r="T2252" s="14"/>
      <c r="U2252" s="9"/>
    </row>
    <row r="2253" spans="2:21" ht="18.75" hidden="1">
      <c r="B2253" s="14"/>
      <c r="C2253" s="14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  <c r="T2253" s="14"/>
      <c r="U2253" s="9"/>
    </row>
    <row r="2254" spans="2:21" ht="18.75" hidden="1"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  <c r="T2254" s="14"/>
      <c r="U2254" s="9"/>
    </row>
    <row r="2255" spans="2:21" ht="18.75" hidden="1"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  <c r="T2255" s="14"/>
      <c r="U2255" s="9"/>
    </row>
    <row r="2256" spans="2:21" ht="18.75" hidden="1"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  <c r="T2256" s="14"/>
      <c r="U2256" s="9"/>
    </row>
    <row r="2257" spans="2:21" ht="18.75" hidden="1">
      <c r="B2257" s="14"/>
      <c r="C2257" s="14"/>
      <c r="D2257" s="14"/>
      <c r="E2257" s="14"/>
      <c r="F2257" s="14"/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  <c r="Q2257" s="14"/>
      <c r="R2257" s="14"/>
      <c r="S2257" s="14"/>
      <c r="T2257" s="14"/>
      <c r="U2257" s="9"/>
    </row>
    <row r="2258" spans="2:21" ht="18.75" hidden="1">
      <c r="B2258" s="14"/>
      <c r="C2258" s="14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  <c r="T2258" s="14"/>
      <c r="U2258" s="9"/>
    </row>
    <row r="2259" spans="2:21" ht="18.75" hidden="1">
      <c r="B2259" s="14"/>
      <c r="C2259" s="14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4"/>
      <c r="R2259" s="14"/>
      <c r="S2259" s="14"/>
      <c r="T2259" s="14"/>
      <c r="U2259" s="9"/>
    </row>
    <row r="2260" spans="2:21" ht="18.75" hidden="1">
      <c r="B2260" s="14"/>
      <c r="C2260" s="14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  <c r="T2260" s="14"/>
      <c r="U2260" s="9"/>
    </row>
    <row r="2261" spans="2:21" ht="18.75" hidden="1">
      <c r="B2261" s="14"/>
      <c r="C2261" s="14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  <c r="T2261" s="14"/>
      <c r="U2261" s="9"/>
    </row>
    <row r="2262" spans="2:21" ht="18.75" hidden="1">
      <c r="B2262" s="14"/>
      <c r="C2262" s="14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4"/>
      <c r="R2262" s="14"/>
      <c r="S2262" s="14"/>
      <c r="T2262" s="14"/>
      <c r="U2262" s="9"/>
    </row>
    <row r="2263" spans="2:21" ht="18.75" hidden="1">
      <c r="B2263" s="14"/>
      <c r="C2263" s="14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4"/>
      <c r="R2263" s="14"/>
      <c r="S2263" s="14"/>
      <c r="T2263" s="14"/>
      <c r="U2263" s="9"/>
    </row>
    <row r="2264" spans="2:21" ht="18.75" hidden="1"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  <c r="T2264" s="14"/>
      <c r="U2264" s="9"/>
    </row>
    <row r="2265" spans="2:21" ht="18.75" hidden="1"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  <c r="T2265" s="14"/>
      <c r="U2265" s="9"/>
    </row>
    <row r="2266" spans="2:21" ht="18.75" hidden="1"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  <c r="T2266" s="14"/>
      <c r="U2266" s="9"/>
    </row>
    <row r="2267" spans="2:21" ht="18.75" hidden="1">
      <c r="B2267" s="14"/>
      <c r="C2267" s="14"/>
      <c r="D2267" s="14"/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4"/>
      <c r="R2267" s="14"/>
      <c r="S2267" s="14"/>
      <c r="T2267" s="14"/>
      <c r="U2267" s="9"/>
    </row>
    <row r="2268" spans="2:21" ht="18.75" hidden="1">
      <c r="B2268" s="14"/>
      <c r="C2268" s="14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4"/>
      <c r="R2268" s="14"/>
      <c r="S2268" s="14"/>
      <c r="T2268" s="14"/>
      <c r="U2268" s="9"/>
    </row>
    <row r="2269" spans="2:21" ht="18.75" hidden="1">
      <c r="B2269" s="14"/>
      <c r="C2269" s="14"/>
      <c r="D2269" s="14"/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4"/>
      <c r="R2269" s="14"/>
      <c r="S2269" s="14"/>
      <c r="T2269" s="14"/>
      <c r="U2269" s="9"/>
    </row>
    <row r="2270" spans="2:21" ht="18.75" hidden="1">
      <c r="B2270" s="14"/>
      <c r="C2270" s="14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4"/>
      <c r="R2270" s="14"/>
      <c r="S2270" s="14"/>
      <c r="T2270" s="14"/>
      <c r="U2270" s="9"/>
    </row>
    <row r="2271" spans="2:21" ht="18.75" hidden="1">
      <c r="B2271" s="14"/>
      <c r="C2271" s="14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  <c r="T2271" s="14"/>
      <c r="U2271" s="9"/>
    </row>
    <row r="2272" spans="2:21" ht="18.75" hidden="1">
      <c r="B2272" s="14"/>
      <c r="C2272" s="14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4"/>
      <c r="R2272" s="14"/>
      <c r="S2272" s="14"/>
      <c r="T2272" s="14"/>
      <c r="U2272" s="9"/>
    </row>
    <row r="2273" spans="2:21" ht="18.75" hidden="1">
      <c r="B2273" s="14"/>
      <c r="C2273" s="14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14"/>
      <c r="T2273" s="14"/>
      <c r="U2273" s="9"/>
    </row>
    <row r="2274" spans="2:21" ht="18.75" hidden="1"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  <c r="T2274" s="14"/>
      <c r="U2274" s="9"/>
    </row>
    <row r="2275" spans="2:21" ht="18.75" hidden="1"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9"/>
    </row>
    <row r="2276" spans="2:21" ht="18.75" hidden="1"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  <c r="T2276" s="14"/>
      <c r="U2276" s="9"/>
    </row>
    <row r="2277" spans="2:21" ht="18.75" hidden="1">
      <c r="B2277" s="14"/>
      <c r="C2277" s="14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14"/>
      <c r="T2277" s="14"/>
      <c r="U2277" s="9"/>
    </row>
    <row r="2278" spans="2:21" ht="18.75" hidden="1">
      <c r="B2278" s="14"/>
      <c r="C2278" s="14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4"/>
      <c r="R2278" s="14"/>
      <c r="S2278" s="14"/>
      <c r="T2278" s="14"/>
      <c r="U2278" s="9"/>
    </row>
    <row r="2279" spans="2:21" ht="18.75" hidden="1">
      <c r="B2279" s="14"/>
      <c r="C2279" s="14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  <c r="T2279" s="14"/>
      <c r="U2279" s="9"/>
    </row>
    <row r="2280" spans="2:21" ht="18.75" hidden="1"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  <c r="T2280" s="14"/>
      <c r="U2280" s="9"/>
    </row>
    <row r="2281" spans="2:21" ht="18.75" hidden="1">
      <c r="B2281" s="14"/>
      <c r="C2281" s="14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  <c r="T2281" s="14"/>
      <c r="U2281" s="9"/>
    </row>
    <row r="2282" spans="2:21" ht="18.75" hidden="1"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  <c r="T2282" s="14"/>
      <c r="U2282" s="9"/>
    </row>
    <row r="2283" spans="2:21" ht="18.75" hidden="1">
      <c r="B2283" s="14"/>
      <c r="C2283" s="14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14"/>
      <c r="T2283" s="14"/>
      <c r="U2283" s="9"/>
    </row>
    <row r="2284" spans="2:21" ht="18.75" hidden="1"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  <c r="T2284" s="14"/>
      <c r="U2284" s="9"/>
    </row>
    <row r="2285" spans="2:21" ht="18.75" hidden="1"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  <c r="T2285" s="14"/>
      <c r="U2285" s="9"/>
    </row>
    <row r="2286" spans="2:21" ht="18.75" hidden="1"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  <c r="T2286" s="14"/>
      <c r="U2286" s="9"/>
    </row>
    <row r="2287" spans="2:21" ht="18.75" hidden="1"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  <c r="T2287" s="14"/>
      <c r="U2287" s="9"/>
    </row>
    <row r="2288" spans="2:21" ht="18.75" hidden="1">
      <c r="B2288" s="14"/>
      <c r="C2288" s="14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  <c r="T2288" s="14"/>
      <c r="U2288" s="9"/>
    </row>
    <row r="2289" spans="2:21" ht="18.75" hidden="1"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  <c r="T2289" s="14"/>
      <c r="U2289" s="9"/>
    </row>
    <row r="2290" spans="2:21" ht="18.75" hidden="1"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  <c r="T2290" s="14"/>
      <c r="U2290" s="9"/>
    </row>
    <row r="2291" spans="2:21" ht="18.75" hidden="1">
      <c r="B2291" s="14"/>
      <c r="C2291" s="14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  <c r="T2291" s="14"/>
      <c r="U2291" s="9"/>
    </row>
    <row r="2292" spans="2:21" ht="18.75" hidden="1"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  <c r="T2292" s="14"/>
      <c r="U2292" s="9"/>
    </row>
    <row r="2293" spans="2:21" ht="18.75" hidden="1">
      <c r="B2293" s="14"/>
      <c r="C2293" s="14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  <c r="T2293" s="14"/>
      <c r="U2293" s="9"/>
    </row>
    <row r="2294" spans="2:21" ht="18.75" hidden="1"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U2294" s="9"/>
    </row>
    <row r="2295" spans="2:21" ht="18.75" hidden="1"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  <c r="T2295" s="14"/>
      <c r="U2295" s="9"/>
    </row>
    <row r="2296" spans="2:21" ht="18.75" hidden="1"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  <c r="T2296" s="14"/>
      <c r="U2296" s="9"/>
    </row>
    <row r="2297" spans="2:21" ht="18.75" hidden="1"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  <c r="T2297" s="14"/>
      <c r="U2297" s="9"/>
    </row>
    <row r="2298" spans="2:21" ht="18.75" hidden="1">
      <c r="B2298" s="14"/>
      <c r="C2298" s="14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4"/>
      <c r="R2298" s="14"/>
      <c r="S2298" s="14"/>
      <c r="T2298" s="14"/>
      <c r="U2298" s="9"/>
    </row>
    <row r="2299" spans="2:21" ht="18.75" hidden="1"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  <c r="T2299" s="14"/>
      <c r="U2299" s="9"/>
    </row>
    <row r="2300" spans="2:21" ht="18.75" hidden="1"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9"/>
    </row>
    <row r="2301" spans="2:21" ht="18.75" hidden="1">
      <c r="B2301" s="14"/>
      <c r="C2301" s="14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  <c r="T2301" s="14"/>
      <c r="U2301" s="9"/>
    </row>
    <row r="2302" spans="2:21" ht="18.75" hidden="1"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  <c r="T2302" s="14"/>
      <c r="U2302" s="9"/>
    </row>
    <row r="2303" spans="2:21" ht="18.75" hidden="1">
      <c r="B2303" s="14"/>
      <c r="C2303" s="14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4"/>
      <c r="R2303" s="14"/>
      <c r="S2303" s="14"/>
      <c r="T2303" s="14"/>
      <c r="U2303" s="9"/>
    </row>
    <row r="2304" spans="2:21" ht="18.75" hidden="1"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  <c r="T2304" s="14"/>
      <c r="U2304" s="9"/>
    </row>
    <row r="2305" spans="2:21" ht="18.75" hidden="1"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  <c r="T2305" s="14"/>
      <c r="U2305" s="9"/>
    </row>
    <row r="2306" spans="2:21" ht="18.75" hidden="1"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  <c r="T2306" s="14"/>
      <c r="U2306" s="9"/>
    </row>
    <row r="2307" spans="2:21" ht="18.75" hidden="1">
      <c r="B2307" s="14"/>
      <c r="C2307" s="14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  <c r="T2307" s="14"/>
      <c r="U2307" s="9"/>
    </row>
    <row r="2308" spans="2:21" ht="18.75" hidden="1">
      <c r="B2308" s="14"/>
      <c r="C2308" s="14"/>
      <c r="D2308" s="14"/>
      <c r="E2308" s="14"/>
      <c r="F2308" s="14"/>
      <c r="G2308" s="14"/>
      <c r="H2308" s="14"/>
      <c r="I2308" s="14"/>
      <c r="J2308" s="14"/>
      <c r="K2308" s="14"/>
      <c r="L2308" s="14"/>
      <c r="M2308" s="14"/>
      <c r="N2308" s="14"/>
      <c r="O2308" s="14"/>
      <c r="P2308" s="14"/>
      <c r="Q2308" s="14"/>
      <c r="R2308" s="14"/>
      <c r="S2308" s="14"/>
      <c r="T2308" s="14"/>
      <c r="U2308" s="9"/>
    </row>
    <row r="2309" spans="2:21" ht="18.75" hidden="1">
      <c r="B2309" s="14"/>
      <c r="C2309" s="14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  <c r="T2309" s="14"/>
      <c r="U2309" s="9"/>
    </row>
    <row r="2310" spans="2:21" ht="18.75" hidden="1"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  <c r="T2310" s="14"/>
      <c r="U2310" s="9"/>
    </row>
    <row r="2311" spans="2:21" ht="18.75" hidden="1">
      <c r="B2311" s="14"/>
      <c r="C2311" s="14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14"/>
      <c r="T2311" s="14"/>
      <c r="U2311" s="9"/>
    </row>
    <row r="2312" spans="2:21" ht="18.75" hidden="1"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  <c r="T2312" s="14"/>
      <c r="U2312" s="9"/>
    </row>
    <row r="2313" spans="2:21" ht="18.75" hidden="1">
      <c r="B2313" s="14"/>
      <c r="C2313" s="14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4"/>
      <c r="R2313" s="14"/>
      <c r="S2313" s="14"/>
      <c r="T2313" s="14"/>
      <c r="U2313" s="9"/>
    </row>
    <row r="2314" spans="2:21" ht="18.75" hidden="1"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  <c r="T2314" s="14"/>
      <c r="U2314" s="9"/>
    </row>
    <row r="2315" spans="2:21" ht="18.75" hidden="1"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  <c r="T2315" s="14"/>
      <c r="U2315" s="9"/>
    </row>
    <row r="2316" spans="2:21" ht="18.75" hidden="1"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  <c r="T2316" s="14"/>
      <c r="U2316" s="9"/>
    </row>
    <row r="2317" spans="2:21" ht="18.75" hidden="1">
      <c r="B2317" s="14"/>
      <c r="C2317" s="14"/>
      <c r="D2317" s="14"/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  <c r="Q2317" s="14"/>
      <c r="R2317" s="14"/>
      <c r="S2317" s="14"/>
      <c r="T2317" s="14"/>
      <c r="U2317" s="9"/>
    </row>
    <row r="2318" spans="2:21" ht="18.75" hidden="1">
      <c r="B2318" s="14"/>
      <c r="C2318" s="14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4"/>
      <c r="R2318" s="14"/>
      <c r="S2318" s="14"/>
      <c r="T2318" s="14"/>
      <c r="U2318" s="9"/>
    </row>
    <row r="2319" spans="2:21" ht="18.75" hidden="1">
      <c r="B2319" s="14"/>
      <c r="C2319" s="14"/>
      <c r="D2319" s="14"/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  <c r="Q2319" s="14"/>
      <c r="R2319" s="14"/>
      <c r="S2319" s="14"/>
      <c r="T2319" s="14"/>
      <c r="U2319" s="9"/>
    </row>
    <row r="2320" spans="2:21" ht="18.75" hidden="1">
      <c r="B2320" s="14"/>
      <c r="C2320" s="14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4"/>
      <c r="R2320" s="14"/>
      <c r="S2320" s="14"/>
      <c r="T2320" s="14"/>
      <c r="U2320" s="9"/>
    </row>
    <row r="2321" spans="2:21" ht="18.75" hidden="1">
      <c r="B2321" s="14"/>
      <c r="C2321" s="14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  <c r="T2321" s="14"/>
      <c r="U2321" s="9"/>
    </row>
    <row r="2322" spans="2:21" ht="18.75" hidden="1">
      <c r="B2322" s="14"/>
      <c r="C2322" s="14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4"/>
      <c r="R2322" s="14"/>
      <c r="S2322" s="14"/>
      <c r="T2322" s="14"/>
      <c r="U2322" s="9"/>
    </row>
    <row r="2323" spans="2:21" ht="18.75" hidden="1">
      <c r="B2323" s="14"/>
      <c r="C2323" s="14"/>
      <c r="D2323" s="14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4"/>
      <c r="R2323" s="14"/>
      <c r="S2323" s="14"/>
      <c r="T2323" s="14"/>
      <c r="U2323" s="9"/>
    </row>
    <row r="2324" spans="2:21" ht="18.75" hidden="1"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  <c r="T2324" s="14"/>
      <c r="U2324" s="9"/>
    </row>
    <row r="2325" spans="2:21" ht="18.75" hidden="1"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  <c r="T2325" s="14"/>
      <c r="U2325" s="9"/>
    </row>
    <row r="2326" spans="2:21" ht="18.75" hidden="1"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  <c r="T2326" s="14"/>
      <c r="U2326" s="9"/>
    </row>
    <row r="2327" spans="2:21" ht="18.75" hidden="1">
      <c r="B2327" s="14"/>
      <c r="C2327" s="14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  <c r="T2327" s="14"/>
      <c r="U2327" s="9"/>
    </row>
    <row r="2328" spans="2:21" ht="18.75" hidden="1">
      <c r="B2328" s="14"/>
      <c r="C2328" s="14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  <c r="Q2328" s="14"/>
      <c r="R2328" s="14"/>
      <c r="S2328" s="14"/>
      <c r="T2328" s="14"/>
      <c r="U2328" s="9"/>
    </row>
    <row r="2329" spans="2:21" ht="18.75" hidden="1">
      <c r="B2329" s="14"/>
      <c r="C2329" s="14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  <c r="T2329" s="14"/>
      <c r="U2329" s="9"/>
    </row>
    <row r="2330" spans="2:21" ht="18.75" hidden="1"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  <c r="T2330" s="14"/>
      <c r="U2330" s="9"/>
    </row>
    <row r="2331" spans="2:21" ht="18.75" hidden="1">
      <c r="B2331" s="14"/>
      <c r="C2331" s="14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  <c r="T2331" s="14"/>
      <c r="U2331" s="9"/>
    </row>
    <row r="2332" spans="2:21" ht="18.75" hidden="1">
      <c r="B2332" s="14"/>
      <c r="C2332" s="14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  <c r="T2332" s="14"/>
      <c r="U2332" s="9"/>
    </row>
    <row r="2333" spans="2:21" ht="18.75" hidden="1">
      <c r="B2333" s="14"/>
      <c r="C2333" s="14"/>
      <c r="D2333" s="14"/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  <c r="Q2333" s="14"/>
      <c r="R2333" s="14"/>
      <c r="S2333" s="14"/>
      <c r="T2333" s="14"/>
      <c r="U2333" s="9"/>
    </row>
    <row r="2334" spans="2:21" ht="18.75" hidden="1">
      <c r="B2334" s="14"/>
      <c r="C2334" s="14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  <c r="T2334" s="14"/>
      <c r="U2334" s="9"/>
    </row>
    <row r="2335" spans="2:21" ht="18.75" hidden="1">
      <c r="B2335" s="14"/>
      <c r="C2335" s="14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  <c r="T2335" s="14"/>
      <c r="U2335" s="9"/>
    </row>
    <row r="2336" spans="2:21" ht="18.75" hidden="1">
      <c r="B2336" s="14"/>
      <c r="C2336" s="14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  <c r="T2336" s="14"/>
      <c r="U2336" s="9"/>
    </row>
    <row r="2337" spans="2:21" ht="18.75" hidden="1">
      <c r="B2337" s="14"/>
      <c r="C2337" s="14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14"/>
      <c r="T2337" s="14"/>
      <c r="U2337" s="9"/>
    </row>
    <row r="2338" spans="2:21" ht="18.75" hidden="1">
      <c r="B2338" s="14"/>
      <c r="C2338" s="14"/>
      <c r="D2338" s="14"/>
      <c r="E2338" s="14"/>
      <c r="F2338" s="14"/>
      <c r="G2338" s="14"/>
      <c r="H2338" s="14"/>
      <c r="I2338" s="14"/>
      <c r="J2338" s="14"/>
      <c r="K2338" s="14"/>
      <c r="L2338" s="14"/>
      <c r="M2338" s="14"/>
      <c r="N2338" s="14"/>
      <c r="O2338" s="14"/>
      <c r="P2338" s="14"/>
      <c r="Q2338" s="14"/>
      <c r="R2338" s="14"/>
      <c r="S2338" s="14"/>
      <c r="T2338" s="14"/>
      <c r="U2338" s="9"/>
    </row>
    <row r="2339" spans="2:21" ht="18.75" hidden="1">
      <c r="B2339" s="14"/>
      <c r="C2339" s="14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  <c r="T2339" s="14"/>
      <c r="U2339" s="9"/>
    </row>
    <row r="2340" spans="2:21" ht="18.75" hidden="1">
      <c r="B2340" s="14"/>
      <c r="C2340" s="14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14"/>
      <c r="T2340" s="14"/>
      <c r="U2340" s="9"/>
    </row>
    <row r="2341" spans="2:21" ht="18.75" hidden="1">
      <c r="B2341" s="14"/>
      <c r="C2341" s="14"/>
      <c r="D2341" s="14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4"/>
      <c r="R2341" s="14"/>
      <c r="S2341" s="14"/>
      <c r="T2341" s="14"/>
      <c r="U2341" s="9"/>
    </row>
    <row r="2342" spans="2:21" ht="18.75" hidden="1"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  <c r="T2342" s="14"/>
      <c r="U2342" s="9"/>
    </row>
    <row r="2343" spans="2:21" ht="18.75" hidden="1">
      <c r="B2343" s="14"/>
      <c r="C2343" s="14"/>
      <c r="D2343" s="14"/>
      <c r="E2343" s="14"/>
      <c r="F2343" s="14"/>
      <c r="G2343" s="14"/>
      <c r="H2343" s="14"/>
      <c r="I2343" s="14"/>
      <c r="J2343" s="14"/>
      <c r="K2343" s="14"/>
      <c r="L2343" s="14"/>
      <c r="M2343" s="14"/>
      <c r="N2343" s="14"/>
      <c r="O2343" s="14"/>
      <c r="P2343" s="14"/>
      <c r="Q2343" s="14"/>
      <c r="R2343" s="14"/>
      <c r="S2343" s="14"/>
      <c r="T2343" s="14"/>
      <c r="U2343" s="9"/>
    </row>
    <row r="2344" spans="2:21" ht="18.75" hidden="1">
      <c r="B2344" s="14"/>
      <c r="C2344" s="14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14"/>
      <c r="T2344" s="14"/>
      <c r="U2344" s="9"/>
    </row>
    <row r="2345" spans="2:21" ht="18.75" hidden="1">
      <c r="B2345" s="14"/>
      <c r="C2345" s="14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  <c r="T2345" s="14"/>
      <c r="U2345" s="9"/>
    </row>
    <row r="2346" spans="2:21" ht="18.75" hidden="1">
      <c r="B2346" s="14"/>
      <c r="C2346" s="14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14"/>
      <c r="T2346" s="14"/>
      <c r="U2346" s="9"/>
    </row>
    <row r="2347" spans="2:21" ht="18.75" hidden="1">
      <c r="B2347" s="14"/>
      <c r="C2347" s="14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  <c r="T2347" s="14"/>
      <c r="U2347" s="9"/>
    </row>
    <row r="2348" spans="2:21" ht="18.75" hidden="1">
      <c r="B2348" s="14"/>
      <c r="C2348" s="14"/>
      <c r="D2348" s="14"/>
      <c r="E2348" s="14"/>
      <c r="F2348" s="14"/>
      <c r="G2348" s="14"/>
      <c r="H2348" s="14"/>
      <c r="I2348" s="14"/>
      <c r="J2348" s="14"/>
      <c r="K2348" s="14"/>
      <c r="L2348" s="14"/>
      <c r="M2348" s="14"/>
      <c r="N2348" s="14"/>
      <c r="O2348" s="14"/>
      <c r="P2348" s="14"/>
      <c r="Q2348" s="14"/>
      <c r="R2348" s="14"/>
      <c r="S2348" s="14"/>
      <c r="T2348" s="14"/>
      <c r="U2348" s="9"/>
    </row>
    <row r="2349" spans="2:21" ht="18.75" hidden="1">
      <c r="B2349" s="14"/>
      <c r="C2349" s="14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  <c r="T2349" s="14"/>
      <c r="U2349" s="9"/>
    </row>
    <row r="2350" spans="2:21" ht="18.75" hidden="1">
      <c r="B2350" s="14"/>
      <c r="C2350" s="14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  <c r="T2350" s="14"/>
      <c r="U2350" s="9"/>
    </row>
    <row r="2351" spans="2:21" ht="18.75" hidden="1">
      <c r="B2351" s="14"/>
      <c r="C2351" s="14"/>
      <c r="D2351" s="14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14"/>
      <c r="T2351" s="14"/>
      <c r="U2351" s="9"/>
    </row>
    <row r="2352" spans="2:21" ht="18.75" hidden="1"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  <c r="T2352" s="14"/>
      <c r="U2352" s="9"/>
    </row>
    <row r="2353" spans="2:21" ht="18.75" hidden="1">
      <c r="B2353" s="14"/>
      <c r="C2353" s="14"/>
      <c r="D2353" s="14"/>
      <c r="E2353" s="14"/>
      <c r="F2353" s="14"/>
      <c r="G2353" s="14"/>
      <c r="H2353" s="14"/>
      <c r="I2353" s="14"/>
      <c r="J2353" s="14"/>
      <c r="K2353" s="14"/>
      <c r="L2353" s="14"/>
      <c r="M2353" s="14"/>
      <c r="N2353" s="14"/>
      <c r="O2353" s="14"/>
      <c r="P2353" s="14"/>
      <c r="Q2353" s="14"/>
      <c r="R2353" s="14"/>
      <c r="S2353" s="14"/>
      <c r="T2353" s="14"/>
      <c r="U2353" s="9"/>
    </row>
    <row r="2354" spans="2:21" ht="18.75" hidden="1">
      <c r="B2354" s="14"/>
      <c r="C2354" s="14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14"/>
      <c r="T2354" s="14"/>
      <c r="U2354" s="9"/>
    </row>
    <row r="2355" spans="2:21" ht="18.75" hidden="1">
      <c r="B2355" s="14"/>
      <c r="C2355" s="14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  <c r="T2355" s="14"/>
      <c r="U2355" s="9"/>
    </row>
    <row r="2356" spans="2:21" ht="18.75" hidden="1">
      <c r="B2356" s="14"/>
      <c r="C2356" s="14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4"/>
      <c r="R2356" s="14"/>
      <c r="S2356" s="14"/>
      <c r="T2356" s="14"/>
      <c r="U2356" s="9"/>
    </row>
    <row r="2357" spans="2:21" ht="18.75" hidden="1">
      <c r="B2357" s="14"/>
      <c r="C2357" s="14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  <c r="T2357" s="14"/>
      <c r="U2357" s="9"/>
    </row>
    <row r="2358" spans="2:21" ht="18.75" hidden="1">
      <c r="B2358" s="14"/>
      <c r="C2358" s="14"/>
      <c r="D2358" s="14"/>
      <c r="E2358" s="14"/>
      <c r="F2358" s="14"/>
      <c r="G2358" s="14"/>
      <c r="H2358" s="14"/>
      <c r="I2358" s="14"/>
      <c r="J2358" s="14"/>
      <c r="K2358" s="14"/>
      <c r="L2358" s="14"/>
      <c r="M2358" s="14"/>
      <c r="N2358" s="14"/>
      <c r="O2358" s="14"/>
      <c r="P2358" s="14"/>
      <c r="Q2358" s="14"/>
      <c r="R2358" s="14"/>
      <c r="S2358" s="14"/>
      <c r="T2358" s="14"/>
      <c r="U2358" s="9"/>
    </row>
    <row r="2359" spans="2:21" ht="18.75" hidden="1">
      <c r="B2359" s="14"/>
      <c r="C2359" s="14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14"/>
      <c r="T2359" s="14"/>
      <c r="U2359" s="9"/>
    </row>
    <row r="2360" spans="2:21" ht="18.75" hidden="1">
      <c r="B2360" s="14"/>
      <c r="C2360" s="14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4"/>
      <c r="R2360" s="14"/>
      <c r="S2360" s="14"/>
      <c r="T2360" s="14"/>
      <c r="U2360" s="9"/>
    </row>
    <row r="2361" spans="2:21" ht="18.75" hidden="1">
      <c r="B2361" s="14"/>
      <c r="C2361" s="14"/>
      <c r="D2361" s="14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4"/>
      <c r="R2361" s="14"/>
      <c r="S2361" s="14"/>
      <c r="T2361" s="14"/>
      <c r="U2361" s="9"/>
    </row>
    <row r="2362" spans="2:21" ht="18.75" hidden="1"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  <c r="T2362" s="14"/>
      <c r="U2362" s="9"/>
    </row>
    <row r="2363" spans="2:21" ht="18.75" hidden="1">
      <c r="B2363" s="14"/>
      <c r="C2363" s="14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4"/>
      <c r="R2363" s="14"/>
      <c r="S2363" s="14"/>
      <c r="T2363" s="14"/>
      <c r="U2363" s="9"/>
    </row>
    <row r="2364" spans="2:21" ht="18.75" hidden="1">
      <c r="B2364" s="14"/>
      <c r="C2364" s="14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14"/>
      <c r="T2364" s="14"/>
      <c r="U2364" s="9"/>
    </row>
    <row r="2365" spans="2:21" ht="18.75" hidden="1"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  <c r="T2365" s="14"/>
      <c r="U2365" s="9"/>
    </row>
    <row r="2366" spans="2:21" ht="18.75" hidden="1">
      <c r="B2366" s="14"/>
      <c r="C2366" s="14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  <c r="T2366" s="14"/>
      <c r="U2366" s="9"/>
    </row>
    <row r="2367" spans="2:21" ht="18.75" hidden="1">
      <c r="B2367" s="14"/>
      <c r="C2367" s="14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  <c r="T2367" s="14"/>
      <c r="U2367" s="9"/>
    </row>
    <row r="2368" spans="2:21" ht="18.75" hidden="1">
      <c r="B2368" s="14"/>
      <c r="C2368" s="14"/>
      <c r="D2368" s="14"/>
      <c r="E2368" s="14"/>
      <c r="F2368" s="14"/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  <c r="Q2368" s="14"/>
      <c r="R2368" s="14"/>
      <c r="S2368" s="14"/>
      <c r="T2368" s="14"/>
      <c r="U2368" s="9"/>
    </row>
    <row r="2369" spans="2:21" ht="18.75" hidden="1">
      <c r="B2369" s="14"/>
      <c r="C2369" s="14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  <c r="T2369" s="14"/>
      <c r="U2369" s="9"/>
    </row>
    <row r="2370" spans="2:21" ht="18.75" hidden="1">
      <c r="B2370" s="14"/>
      <c r="C2370" s="14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  <c r="T2370" s="14"/>
      <c r="U2370" s="9"/>
    </row>
    <row r="2371" spans="2:21" ht="18.75" hidden="1">
      <c r="B2371" s="14"/>
      <c r="C2371" s="14"/>
      <c r="D2371" s="14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4"/>
      <c r="R2371" s="14"/>
      <c r="S2371" s="14"/>
      <c r="T2371" s="14"/>
      <c r="U2371" s="9"/>
    </row>
    <row r="2372" spans="2:21" ht="18.75" hidden="1"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  <c r="T2372" s="14"/>
      <c r="U2372" s="9"/>
    </row>
    <row r="2373" spans="2:21" ht="18.75" hidden="1">
      <c r="B2373" s="14"/>
      <c r="C2373" s="14"/>
      <c r="D2373" s="14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4"/>
      <c r="R2373" s="14"/>
      <c r="S2373" s="14"/>
      <c r="T2373" s="14"/>
      <c r="U2373" s="9"/>
    </row>
    <row r="2374" spans="2:21" ht="18.75" hidden="1">
      <c r="B2374" s="14"/>
      <c r="C2374" s="14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14"/>
      <c r="T2374" s="14"/>
      <c r="U2374" s="9"/>
    </row>
    <row r="2375" spans="2:21" ht="18.75" hidden="1"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  <c r="T2375" s="14"/>
      <c r="U2375" s="9"/>
    </row>
    <row r="2376" spans="2:21" ht="18.75" hidden="1"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  <c r="T2376" s="14"/>
      <c r="U2376" s="9"/>
    </row>
    <row r="2377" spans="2:21" ht="18.75" hidden="1">
      <c r="B2377" s="14"/>
      <c r="C2377" s="14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  <c r="T2377" s="14"/>
      <c r="U2377" s="9"/>
    </row>
    <row r="2378" spans="2:21" ht="18.75" hidden="1">
      <c r="B2378" s="14"/>
      <c r="C2378" s="14"/>
      <c r="D2378" s="14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4"/>
      <c r="R2378" s="14"/>
      <c r="S2378" s="14"/>
      <c r="T2378" s="14"/>
      <c r="U2378" s="9"/>
    </row>
    <row r="2379" spans="2:21" ht="18.75" hidden="1">
      <c r="B2379" s="14"/>
      <c r="C2379" s="14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14"/>
      <c r="T2379" s="14"/>
      <c r="U2379" s="9"/>
    </row>
    <row r="2380" spans="2:21" ht="18.75" hidden="1">
      <c r="B2380" s="14"/>
      <c r="C2380" s="14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  <c r="T2380" s="14"/>
      <c r="U2380" s="9"/>
    </row>
    <row r="2381" spans="2:21" ht="18.75" hidden="1">
      <c r="B2381" s="14"/>
      <c r="C2381" s="14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14"/>
      <c r="T2381" s="14"/>
      <c r="U2381" s="9"/>
    </row>
    <row r="2382" spans="2:21" ht="18.75" hidden="1"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  <c r="T2382" s="14"/>
      <c r="U2382" s="9"/>
    </row>
    <row r="2383" spans="2:21" ht="18.75" hidden="1">
      <c r="B2383" s="14"/>
      <c r="C2383" s="14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4"/>
      <c r="R2383" s="14"/>
      <c r="S2383" s="14"/>
      <c r="T2383" s="14"/>
      <c r="U2383" s="9"/>
    </row>
    <row r="2384" spans="2:21" ht="18.75" hidden="1"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  <c r="T2384" s="14"/>
      <c r="U2384" s="9"/>
    </row>
    <row r="2385" spans="2:21" ht="18.75" hidden="1"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  <c r="T2385" s="14"/>
      <c r="U2385" s="9"/>
    </row>
    <row r="2386" spans="2:21" ht="18.75" hidden="1"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  <c r="T2386" s="14"/>
      <c r="U2386" s="9"/>
    </row>
    <row r="2387" spans="2:21" ht="18.75" hidden="1">
      <c r="B2387" s="14"/>
      <c r="C2387" s="14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  <c r="T2387" s="14"/>
      <c r="U2387" s="9"/>
    </row>
    <row r="2388" spans="2:21" ht="18.75" hidden="1">
      <c r="B2388" s="14"/>
      <c r="C2388" s="14"/>
      <c r="D2388" s="14"/>
      <c r="E2388" s="14"/>
      <c r="F2388" s="14"/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  <c r="Q2388" s="14"/>
      <c r="R2388" s="14"/>
      <c r="S2388" s="14"/>
      <c r="T2388" s="14"/>
      <c r="U2388" s="9"/>
    </row>
    <row r="2389" spans="2:21" ht="18.75" hidden="1">
      <c r="B2389" s="14"/>
      <c r="C2389" s="14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  <c r="T2389" s="14"/>
      <c r="U2389" s="9"/>
    </row>
    <row r="2390" spans="2:21" ht="18.75" hidden="1"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  <c r="T2390" s="14"/>
      <c r="U2390" s="9"/>
    </row>
    <row r="2391" spans="2:21" ht="18.75" hidden="1">
      <c r="B2391" s="14"/>
      <c r="C2391" s="14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14"/>
      <c r="T2391" s="14"/>
      <c r="U2391" s="9"/>
    </row>
    <row r="2392" spans="2:21" ht="18.75" hidden="1"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  <c r="T2392" s="14"/>
      <c r="U2392" s="9"/>
    </row>
    <row r="2393" spans="2:21" ht="18.75" hidden="1">
      <c r="B2393" s="14"/>
      <c r="C2393" s="14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14"/>
      <c r="T2393" s="14"/>
      <c r="U2393" s="9"/>
    </row>
    <row r="2394" spans="2:21" ht="18.75" hidden="1"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  <c r="T2394" s="14"/>
      <c r="U2394" s="9"/>
    </row>
    <row r="2395" spans="2:21" ht="18.75" hidden="1"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  <c r="T2395" s="14"/>
      <c r="U2395" s="9"/>
    </row>
    <row r="2396" spans="2:21" ht="18.75" hidden="1"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  <c r="T2396" s="14"/>
      <c r="U2396" s="9"/>
    </row>
    <row r="2397" spans="2:21" ht="18.75" hidden="1">
      <c r="B2397" s="14"/>
      <c r="C2397" s="14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  <c r="T2397" s="14"/>
      <c r="U2397" s="9"/>
    </row>
    <row r="2398" spans="2:21" ht="18.75" hidden="1">
      <c r="B2398" s="14"/>
      <c r="C2398" s="14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  <c r="T2398" s="14"/>
      <c r="U2398" s="9"/>
    </row>
    <row r="2399" spans="2:21" ht="18.75" hidden="1">
      <c r="B2399" s="14"/>
      <c r="C2399" s="14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  <c r="T2399" s="14"/>
      <c r="U2399" s="9"/>
    </row>
    <row r="2400" spans="2:21" ht="18.75" hidden="1"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  <c r="T2400" s="14"/>
      <c r="U2400" s="9"/>
    </row>
    <row r="2401" spans="2:21" ht="18.75" hidden="1">
      <c r="B2401" s="14"/>
      <c r="C2401" s="14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14"/>
      <c r="T2401" s="14"/>
      <c r="U2401" s="9"/>
    </row>
    <row r="2402" spans="2:21" ht="18.75" hidden="1"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  <c r="T2402" s="14"/>
      <c r="U2402" s="9"/>
    </row>
    <row r="2403" spans="2:21" ht="18.75" hidden="1">
      <c r="B2403" s="14"/>
      <c r="C2403" s="14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4"/>
      <c r="R2403" s="14"/>
      <c r="S2403" s="14"/>
      <c r="T2403" s="14"/>
      <c r="U2403" s="9"/>
    </row>
    <row r="2404" spans="2:21" ht="18.75" hidden="1">
      <c r="B2404" s="14"/>
      <c r="C2404" s="14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  <c r="T2404" s="14"/>
      <c r="U2404" s="9"/>
    </row>
    <row r="2405" spans="2:21" ht="18.75" hidden="1"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  <c r="T2405" s="14"/>
      <c r="U2405" s="9"/>
    </row>
    <row r="2406" spans="2:21" ht="18.75" hidden="1">
      <c r="B2406" s="14"/>
      <c r="C2406" s="14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  <c r="T2406" s="14"/>
      <c r="U2406" s="9"/>
    </row>
    <row r="2407" spans="2:21" ht="18.75" hidden="1">
      <c r="B2407" s="14"/>
      <c r="C2407" s="14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14"/>
      <c r="T2407" s="14"/>
      <c r="U2407" s="9"/>
    </row>
    <row r="2408" spans="2:21" ht="18.75" hidden="1"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  <c r="T2408" s="14"/>
      <c r="U2408" s="9"/>
    </row>
    <row r="2409" spans="2:21" ht="18.75" hidden="1">
      <c r="B2409" s="14"/>
      <c r="C2409" s="14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  <c r="T2409" s="14"/>
      <c r="U2409" s="9"/>
    </row>
    <row r="2410" spans="2:21" ht="18.75" hidden="1">
      <c r="B2410" s="14"/>
      <c r="C2410" s="14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  <c r="T2410" s="14"/>
      <c r="U2410" s="9"/>
    </row>
    <row r="2411" spans="2:21" ht="18.75" hidden="1">
      <c r="B2411" s="14"/>
      <c r="C2411" s="14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  <c r="T2411" s="14"/>
      <c r="U2411" s="9"/>
    </row>
    <row r="2412" spans="2:21" ht="18.75" hidden="1">
      <c r="B2412" s="14"/>
      <c r="C2412" s="14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  <c r="T2412" s="14"/>
      <c r="U2412" s="9"/>
    </row>
    <row r="2413" spans="2:21" ht="18.75" hidden="1">
      <c r="B2413" s="14"/>
      <c r="C2413" s="14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4"/>
      <c r="R2413" s="14"/>
      <c r="S2413" s="14"/>
      <c r="T2413" s="14"/>
      <c r="U2413" s="9"/>
    </row>
    <row r="2414" spans="2:21" ht="18.75" hidden="1"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  <c r="T2414" s="14"/>
      <c r="U2414" s="9"/>
    </row>
    <row r="2415" spans="2:21" ht="18.75" hidden="1">
      <c r="B2415" s="14"/>
      <c r="C2415" s="14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  <c r="T2415" s="14"/>
      <c r="U2415" s="9"/>
    </row>
    <row r="2416" spans="2:21" ht="18.75" hidden="1">
      <c r="B2416" s="14"/>
      <c r="C2416" s="14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  <c r="T2416" s="14"/>
      <c r="U2416" s="9"/>
    </row>
    <row r="2417" spans="2:21" ht="18.75" hidden="1">
      <c r="B2417" s="14"/>
      <c r="C2417" s="14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  <c r="T2417" s="14"/>
      <c r="U2417" s="9"/>
    </row>
    <row r="2418" spans="2:21" ht="18.75" hidden="1">
      <c r="B2418" s="14"/>
      <c r="C2418" s="14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  <c r="T2418" s="14"/>
      <c r="U2418" s="9"/>
    </row>
    <row r="2419" spans="2:21" ht="18.75" hidden="1">
      <c r="B2419" s="14"/>
      <c r="C2419" s="14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  <c r="T2419" s="14"/>
      <c r="U2419" s="9"/>
    </row>
    <row r="2420" spans="2:21" ht="18.75" hidden="1"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  <c r="T2420" s="14"/>
      <c r="U2420" s="9"/>
    </row>
    <row r="2421" spans="2:21" ht="18.75" hidden="1">
      <c r="B2421" s="14"/>
      <c r="C2421" s="14"/>
      <c r="D2421" s="14"/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  <c r="Q2421" s="14"/>
      <c r="R2421" s="14"/>
      <c r="S2421" s="14"/>
      <c r="T2421" s="14"/>
      <c r="U2421" s="9"/>
    </row>
    <row r="2422" spans="2:21" ht="18.75" hidden="1">
      <c r="B2422" s="14"/>
      <c r="C2422" s="14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  <c r="T2422" s="14"/>
      <c r="U2422" s="9"/>
    </row>
    <row r="2423" spans="2:21" ht="18.75" hidden="1">
      <c r="B2423" s="14"/>
      <c r="C2423" s="14"/>
      <c r="D2423" s="14"/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  <c r="Q2423" s="14"/>
      <c r="R2423" s="14"/>
      <c r="S2423" s="14"/>
      <c r="T2423" s="14"/>
      <c r="U2423" s="9"/>
    </row>
    <row r="2424" spans="2:21" ht="18.75" hidden="1">
      <c r="B2424" s="14"/>
      <c r="C2424" s="14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  <c r="T2424" s="14"/>
      <c r="U2424" s="9"/>
    </row>
    <row r="2425" spans="2:21" ht="18.75" hidden="1">
      <c r="B2425" s="14"/>
      <c r="C2425" s="14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  <c r="T2425" s="14"/>
      <c r="U2425" s="9"/>
    </row>
    <row r="2426" spans="2:21" ht="18.75" hidden="1">
      <c r="B2426" s="14"/>
      <c r="C2426" s="14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  <c r="T2426" s="14"/>
      <c r="U2426" s="9"/>
    </row>
    <row r="2427" spans="2:21" ht="18.75" hidden="1">
      <c r="B2427" s="14"/>
      <c r="C2427" s="14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14"/>
      <c r="T2427" s="14"/>
      <c r="U2427" s="9"/>
    </row>
    <row r="2428" spans="2:21" ht="18.75" hidden="1">
      <c r="B2428" s="14"/>
      <c r="C2428" s="14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  <c r="T2428" s="14"/>
      <c r="U2428" s="9"/>
    </row>
    <row r="2429" spans="2:21" ht="18.75" hidden="1">
      <c r="B2429" s="14"/>
      <c r="C2429" s="14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  <c r="T2429" s="14"/>
      <c r="U2429" s="9"/>
    </row>
    <row r="2430" spans="2:21" ht="18.75" hidden="1">
      <c r="B2430" s="14"/>
      <c r="C2430" s="14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  <c r="T2430" s="14"/>
      <c r="U2430" s="9"/>
    </row>
    <row r="2431" spans="2:21" ht="18.75" hidden="1">
      <c r="B2431" s="14"/>
      <c r="C2431" s="14"/>
      <c r="D2431" s="14"/>
      <c r="E2431" s="14"/>
      <c r="F2431" s="14"/>
      <c r="G2431" s="14"/>
      <c r="H2431" s="14"/>
      <c r="I2431" s="14"/>
      <c r="J2431" s="14"/>
      <c r="K2431" s="14"/>
      <c r="L2431" s="14"/>
      <c r="M2431" s="14"/>
      <c r="N2431" s="14"/>
      <c r="O2431" s="14"/>
      <c r="P2431" s="14"/>
      <c r="Q2431" s="14"/>
      <c r="R2431" s="14"/>
      <c r="S2431" s="14"/>
      <c r="T2431" s="14"/>
      <c r="U2431" s="9"/>
    </row>
    <row r="2432" spans="2:21" ht="18.75" hidden="1"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  <c r="T2432" s="14"/>
      <c r="U2432" s="9"/>
    </row>
    <row r="2433" spans="2:21" ht="18.75" hidden="1">
      <c r="B2433" s="14"/>
      <c r="C2433" s="14"/>
      <c r="D2433" s="14"/>
      <c r="E2433" s="14"/>
      <c r="F2433" s="14"/>
      <c r="G2433" s="14"/>
      <c r="H2433" s="14"/>
      <c r="I2433" s="14"/>
      <c r="J2433" s="14"/>
      <c r="K2433" s="14"/>
      <c r="L2433" s="14"/>
      <c r="M2433" s="14"/>
      <c r="N2433" s="14"/>
      <c r="O2433" s="14"/>
      <c r="P2433" s="14"/>
      <c r="Q2433" s="14"/>
      <c r="R2433" s="14"/>
      <c r="S2433" s="14"/>
      <c r="T2433" s="14"/>
      <c r="U2433" s="9"/>
    </row>
    <row r="2434" spans="2:21" ht="18.75" hidden="1">
      <c r="B2434" s="14"/>
      <c r="C2434" s="14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  <c r="T2434" s="14"/>
      <c r="U2434" s="9"/>
    </row>
    <row r="2435" spans="2:21" ht="18.75" hidden="1"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  <c r="T2435" s="14"/>
      <c r="U2435" s="9"/>
    </row>
    <row r="2436" spans="2:21" ht="18.75" hidden="1">
      <c r="B2436" s="14"/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  <c r="T2436" s="14"/>
      <c r="U2436" s="9"/>
    </row>
    <row r="2437" spans="2:21" ht="18.75" hidden="1">
      <c r="B2437" s="14"/>
      <c r="C2437" s="14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14"/>
      <c r="T2437" s="14"/>
      <c r="U2437" s="9"/>
    </row>
    <row r="2438" spans="2:21" ht="18.75" hidden="1"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  <c r="T2438" s="14"/>
      <c r="U2438" s="9"/>
    </row>
    <row r="2439" spans="2:21" ht="18.75" hidden="1">
      <c r="B2439" s="14"/>
      <c r="C2439" s="14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  <c r="T2439" s="14"/>
      <c r="U2439" s="9"/>
    </row>
    <row r="2440" spans="2:21" ht="18.75" hidden="1">
      <c r="B2440" s="14"/>
      <c r="C2440" s="14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  <c r="T2440" s="14"/>
      <c r="U2440" s="9"/>
    </row>
    <row r="2441" spans="2:21" ht="18.75" hidden="1">
      <c r="B2441" s="14"/>
      <c r="C2441" s="14"/>
      <c r="D2441" s="14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4"/>
      <c r="R2441" s="14"/>
      <c r="S2441" s="14"/>
      <c r="T2441" s="14"/>
      <c r="U2441" s="9"/>
    </row>
    <row r="2442" spans="2:21" ht="18.75" hidden="1">
      <c r="B2442" s="14"/>
      <c r="C2442" s="14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  <c r="T2442" s="14"/>
      <c r="U2442" s="9"/>
    </row>
    <row r="2443" spans="2:21" ht="18.75" hidden="1">
      <c r="B2443" s="14"/>
      <c r="C2443" s="14"/>
      <c r="D2443" s="14"/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4"/>
      <c r="R2443" s="14"/>
      <c r="S2443" s="14"/>
      <c r="T2443" s="14"/>
      <c r="U2443" s="9"/>
    </row>
    <row r="2444" spans="2:21" ht="18.75" hidden="1"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  <c r="T2444" s="14"/>
      <c r="U2444" s="9"/>
    </row>
    <row r="2445" spans="2:21" ht="18.75" hidden="1">
      <c r="B2445" s="14"/>
      <c r="C2445" s="14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  <c r="T2445" s="14"/>
      <c r="U2445" s="9"/>
    </row>
    <row r="2446" spans="2:21" ht="18.75" hidden="1">
      <c r="B2446" s="14"/>
      <c r="C2446" s="14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  <c r="T2446" s="14"/>
      <c r="U2446" s="9"/>
    </row>
    <row r="2447" spans="2:21" ht="18.75" hidden="1">
      <c r="B2447" s="14"/>
      <c r="C2447" s="14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  <c r="T2447" s="14"/>
      <c r="U2447" s="9"/>
    </row>
    <row r="2448" spans="2:21" ht="18.75" hidden="1">
      <c r="B2448" s="14"/>
      <c r="C2448" s="14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  <c r="T2448" s="14"/>
      <c r="U2448" s="9"/>
    </row>
    <row r="2449" spans="2:21" ht="18.75" hidden="1">
      <c r="B2449" s="14"/>
      <c r="C2449" s="14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  <c r="T2449" s="14"/>
      <c r="U2449" s="9"/>
    </row>
    <row r="2450" spans="2:21" ht="18.75" hidden="1"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  <c r="T2450" s="14"/>
      <c r="U2450" s="9"/>
    </row>
    <row r="2451" spans="2:21" ht="18.75" hidden="1">
      <c r="B2451" s="14"/>
      <c r="C2451" s="14"/>
      <c r="D2451" s="14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4"/>
      <c r="R2451" s="14"/>
      <c r="S2451" s="14"/>
      <c r="T2451" s="14"/>
      <c r="U2451" s="9"/>
    </row>
    <row r="2452" spans="2:21" ht="18.75" hidden="1">
      <c r="B2452" s="14"/>
      <c r="C2452" s="14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  <c r="T2452" s="14"/>
      <c r="U2452" s="9"/>
    </row>
    <row r="2453" spans="2:21" ht="18.75" hidden="1">
      <c r="B2453" s="14"/>
      <c r="C2453" s="14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4"/>
      <c r="R2453" s="14"/>
      <c r="S2453" s="14"/>
      <c r="T2453" s="14"/>
      <c r="U2453" s="9"/>
    </row>
    <row r="2454" spans="2:21" ht="18.75" hidden="1">
      <c r="B2454" s="14"/>
      <c r="C2454" s="14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  <c r="T2454" s="14"/>
      <c r="U2454" s="9"/>
    </row>
    <row r="2455" spans="2:21" ht="18.75" hidden="1">
      <c r="B2455" s="14"/>
      <c r="C2455" s="14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  <c r="T2455" s="14"/>
      <c r="U2455" s="9"/>
    </row>
    <row r="2456" spans="2:21" ht="18.75" hidden="1"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  <c r="T2456" s="14"/>
      <c r="U2456" s="9"/>
    </row>
    <row r="2457" spans="2:21" ht="18.75" hidden="1">
      <c r="B2457" s="14"/>
      <c r="C2457" s="14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14"/>
      <c r="T2457" s="14"/>
      <c r="U2457" s="9"/>
    </row>
    <row r="2458" spans="2:21" ht="18.75" hidden="1">
      <c r="B2458" s="14"/>
      <c r="C2458" s="14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  <c r="T2458" s="14"/>
      <c r="U2458" s="9"/>
    </row>
    <row r="2459" spans="2:21" ht="18.75" hidden="1">
      <c r="B2459" s="14"/>
      <c r="C2459" s="14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  <c r="T2459" s="14"/>
      <c r="U2459" s="9"/>
    </row>
    <row r="2460" spans="2:21" ht="18.75" hidden="1">
      <c r="B2460" s="14"/>
      <c r="C2460" s="14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  <c r="T2460" s="14"/>
      <c r="U2460" s="9"/>
    </row>
    <row r="2461" spans="2:21" ht="18.75" hidden="1">
      <c r="B2461" s="14"/>
      <c r="C2461" s="14"/>
      <c r="D2461" s="14"/>
      <c r="E2461" s="14"/>
      <c r="F2461" s="14"/>
      <c r="G2461" s="14"/>
      <c r="H2461" s="14"/>
      <c r="I2461" s="14"/>
      <c r="J2461" s="14"/>
      <c r="K2461" s="14"/>
      <c r="L2461" s="14"/>
      <c r="M2461" s="14"/>
      <c r="N2461" s="14"/>
      <c r="O2461" s="14"/>
      <c r="P2461" s="14"/>
      <c r="Q2461" s="14"/>
      <c r="R2461" s="14"/>
      <c r="S2461" s="14"/>
      <c r="T2461" s="14"/>
      <c r="U2461" s="9"/>
    </row>
    <row r="2462" spans="2:21" ht="18.75" hidden="1"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  <c r="T2462" s="14"/>
      <c r="U2462" s="9"/>
    </row>
    <row r="2463" spans="2:21" ht="18.75" hidden="1">
      <c r="B2463" s="14"/>
      <c r="C2463" s="14"/>
      <c r="D2463" s="14"/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  <c r="Q2463" s="14"/>
      <c r="R2463" s="14"/>
      <c r="S2463" s="14"/>
      <c r="T2463" s="14"/>
      <c r="U2463" s="9"/>
    </row>
    <row r="2464" spans="2:21" ht="18.75" hidden="1">
      <c r="B2464" s="14"/>
      <c r="C2464" s="14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  <c r="T2464" s="14"/>
      <c r="U2464" s="9"/>
    </row>
    <row r="2465" spans="2:21" ht="18.75" hidden="1"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  <c r="T2465" s="14"/>
      <c r="U2465" s="9"/>
    </row>
    <row r="2466" spans="2:21" ht="18.75" hidden="1">
      <c r="B2466" s="14"/>
      <c r="C2466" s="14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  <c r="T2466" s="14"/>
      <c r="U2466" s="9"/>
    </row>
    <row r="2467" spans="2:21" ht="18.75" hidden="1">
      <c r="B2467" s="14"/>
      <c r="C2467" s="14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14"/>
      <c r="T2467" s="14"/>
      <c r="U2467" s="9"/>
    </row>
    <row r="2468" spans="2:21" ht="18.75" hidden="1"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  <c r="T2468" s="14"/>
      <c r="U2468" s="9"/>
    </row>
    <row r="2469" spans="2:21" ht="18.75" hidden="1">
      <c r="B2469" s="14"/>
      <c r="C2469" s="14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  <c r="T2469" s="14"/>
      <c r="U2469" s="9"/>
    </row>
    <row r="2470" spans="2:21" ht="18.75" hidden="1">
      <c r="B2470" s="14"/>
      <c r="C2470" s="14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  <c r="T2470" s="14"/>
      <c r="U2470" s="9"/>
    </row>
    <row r="2471" spans="2:21" ht="18.75" hidden="1">
      <c r="B2471" s="14"/>
      <c r="C2471" s="14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4"/>
      <c r="R2471" s="14"/>
      <c r="S2471" s="14"/>
      <c r="T2471" s="14"/>
      <c r="U2471" s="9"/>
    </row>
    <row r="2472" spans="2:21" ht="18.75" hidden="1">
      <c r="B2472" s="14"/>
      <c r="C2472" s="14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  <c r="T2472" s="14"/>
      <c r="U2472" s="9"/>
    </row>
    <row r="2473" spans="2:21" ht="18.75" hidden="1">
      <c r="B2473" s="14"/>
      <c r="C2473" s="14"/>
      <c r="D2473" s="14"/>
      <c r="E2473" s="14"/>
      <c r="F2473" s="14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  <c r="Q2473" s="14"/>
      <c r="R2473" s="14"/>
      <c r="S2473" s="14"/>
      <c r="T2473" s="14"/>
      <c r="U2473" s="9"/>
    </row>
    <row r="2474" spans="2:21" ht="18.75" hidden="1"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  <c r="T2474" s="14"/>
      <c r="U2474" s="9"/>
    </row>
    <row r="2475" spans="2:21" ht="18.75" hidden="1"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  <c r="T2475" s="14"/>
      <c r="U2475" s="9"/>
    </row>
    <row r="2476" spans="2:21" ht="18.75" hidden="1"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  <c r="T2476" s="14"/>
      <c r="U2476" s="9"/>
    </row>
    <row r="2477" spans="2:21" ht="18.75" hidden="1">
      <c r="B2477" s="14"/>
      <c r="C2477" s="14"/>
      <c r="D2477" s="14"/>
      <c r="E2477" s="14"/>
      <c r="F2477" s="14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  <c r="Q2477" s="14"/>
      <c r="R2477" s="14"/>
      <c r="S2477" s="14"/>
      <c r="T2477" s="14"/>
      <c r="U2477" s="9"/>
    </row>
    <row r="2478" spans="2:21" ht="18.75" hidden="1">
      <c r="B2478" s="14"/>
      <c r="C2478" s="14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4"/>
      <c r="R2478" s="14"/>
      <c r="S2478" s="14"/>
      <c r="T2478" s="14"/>
      <c r="U2478" s="9"/>
    </row>
    <row r="2479" spans="2:21" ht="18.75" hidden="1">
      <c r="B2479" s="14"/>
      <c r="C2479" s="14"/>
      <c r="D2479" s="14"/>
      <c r="E2479" s="14"/>
      <c r="F2479" s="14"/>
      <c r="G2479" s="14"/>
      <c r="H2479" s="14"/>
      <c r="I2479" s="14"/>
      <c r="J2479" s="14"/>
      <c r="K2479" s="14"/>
      <c r="L2479" s="14"/>
      <c r="M2479" s="14"/>
      <c r="N2479" s="14"/>
      <c r="O2479" s="14"/>
      <c r="P2479" s="14"/>
      <c r="Q2479" s="14"/>
      <c r="R2479" s="14"/>
      <c r="S2479" s="14"/>
      <c r="T2479" s="14"/>
      <c r="U2479" s="9"/>
    </row>
    <row r="2480" spans="2:21" ht="18.75" hidden="1">
      <c r="B2480" s="14"/>
      <c r="C2480" s="14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14"/>
      <c r="T2480" s="14"/>
      <c r="U2480" s="9"/>
    </row>
    <row r="2481" spans="2:21" ht="18.75" hidden="1">
      <c r="B2481" s="14"/>
      <c r="C2481" s="14"/>
      <c r="D2481" s="14"/>
      <c r="E2481" s="14"/>
      <c r="F2481" s="14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  <c r="Q2481" s="14"/>
      <c r="R2481" s="14"/>
      <c r="S2481" s="14"/>
      <c r="T2481" s="14"/>
      <c r="U2481" s="9"/>
    </row>
    <row r="2482" spans="2:21" ht="18.75" hidden="1">
      <c r="B2482" s="14"/>
      <c r="C2482" s="14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4"/>
      <c r="R2482" s="14"/>
      <c r="S2482" s="14"/>
      <c r="T2482" s="14"/>
      <c r="U2482" s="9"/>
    </row>
    <row r="2483" spans="2:21" ht="18.75" hidden="1">
      <c r="B2483" s="14"/>
      <c r="C2483" s="14"/>
      <c r="D2483" s="14"/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14"/>
      <c r="T2483" s="14"/>
      <c r="U2483" s="9"/>
    </row>
    <row r="2484" spans="2:21" ht="18.75" hidden="1"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  <c r="T2484" s="14"/>
      <c r="U2484" s="9"/>
    </row>
    <row r="2485" spans="2:21" ht="18.75" hidden="1"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  <c r="T2485" s="14"/>
      <c r="U2485" s="9"/>
    </row>
    <row r="2486" spans="2:21" ht="18.75" hidden="1"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9"/>
    </row>
    <row r="2487" spans="2:21" ht="18.75" hidden="1">
      <c r="B2487" s="14"/>
      <c r="C2487" s="14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  <c r="T2487" s="14"/>
      <c r="U2487" s="9"/>
    </row>
    <row r="2488" spans="2:21" ht="18.75" hidden="1">
      <c r="B2488" s="14"/>
      <c r="C2488" s="14"/>
      <c r="D2488" s="14"/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4"/>
      <c r="R2488" s="14"/>
      <c r="S2488" s="14"/>
      <c r="T2488" s="14"/>
      <c r="U2488" s="9"/>
    </row>
    <row r="2489" spans="2:21" ht="18.75" hidden="1">
      <c r="B2489" s="14"/>
      <c r="C2489" s="14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  <c r="T2489" s="14"/>
      <c r="U2489" s="9"/>
    </row>
    <row r="2490" spans="2:21" ht="18.75" hidden="1">
      <c r="B2490" s="14"/>
      <c r="C2490" s="14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4"/>
      <c r="R2490" s="14"/>
      <c r="S2490" s="14"/>
      <c r="T2490" s="14"/>
      <c r="U2490" s="9"/>
    </row>
    <row r="2491" spans="2:21" ht="18.75" hidden="1">
      <c r="B2491" s="14"/>
      <c r="C2491" s="14"/>
      <c r="D2491" s="14"/>
      <c r="E2491" s="14"/>
      <c r="F2491" s="14"/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14"/>
      <c r="T2491" s="14"/>
      <c r="U2491" s="9"/>
    </row>
    <row r="2492" spans="2:21" ht="18.75" hidden="1"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  <c r="T2492" s="14"/>
      <c r="U2492" s="9"/>
    </row>
    <row r="2493" spans="2:21" ht="18.75" hidden="1">
      <c r="B2493" s="14"/>
      <c r="C2493" s="14"/>
      <c r="D2493" s="14"/>
      <c r="E2493" s="14"/>
      <c r="F2493" s="14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4"/>
      <c r="R2493" s="14"/>
      <c r="S2493" s="14"/>
      <c r="T2493" s="14"/>
      <c r="U2493" s="9"/>
    </row>
    <row r="2494" spans="2:21" ht="18.75" hidden="1"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  <c r="T2494" s="14"/>
      <c r="U2494" s="9"/>
    </row>
    <row r="2495" spans="2:21" ht="18.75" hidden="1"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  <c r="T2495" s="14"/>
      <c r="U2495" s="9"/>
    </row>
    <row r="2496" spans="2:21" ht="18.75" hidden="1"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  <c r="T2496" s="14"/>
      <c r="U2496" s="9"/>
    </row>
    <row r="2497" spans="2:21" ht="18.75" hidden="1">
      <c r="B2497" s="14"/>
      <c r="C2497" s="14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  <c r="T2497" s="14"/>
      <c r="U2497" s="9"/>
    </row>
    <row r="2498" spans="2:21" ht="18.75" hidden="1">
      <c r="B2498" s="14"/>
      <c r="C2498" s="14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4"/>
      <c r="R2498" s="14"/>
      <c r="S2498" s="14"/>
      <c r="T2498" s="14"/>
      <c r="U2498" s="9"/>
    </row>
    <row r="2499" spans="2:21" ht="18.75" hidden="1">
      <c r="B2499" s="14"/>
      <c r="C2499" s="14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  <c r="T2499" s="14"/>
      <c r="U2499" s="9"/>
    </row>
    <row r="2500" spans="2:21" ht="18.75" hidden="1">
      <c r="B2500" s="14"/>
      <c r="C2500" s="14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  <c r="T2500" s="14"/>
      <c r="U2500" s="9"/>
    </row>
    <row r="2501" spans="2:21" ht="18.75" hidden="1">
      <c r="B2501" s="14"/>
      <c r="C2501" s="14"/>
      <c r="D2501" s="14"/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4"/>
      <c r="R2501" s="14"/>
      <c r="S2501" s="14"/>
      <c r="T2501" s="14"/>
      <c r="U2501" s="9"/>
    </row>
    <row r="2502" spans="2:21" ht="18.75" hidden="1"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  <c r="T2502" s="14"/>
      <c r="U2502" s="9"/>
    </row>
    <row r="2503" spans="2:21" ht="18.75" hidden="1">
      <c r="B2503" s="14"/>
      <c r="C2503" s="14"/>
      <c r="D2503" s="14"/>
      <c r="E2503" s="14"/>
      <c r="F2503" s="14"/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  <c r="Q2503" s="14"/>
      <c r="R2503" s="14"/>
      <c r="S2503" s="14"/>
      <c r="T2503" s="14"/>
      <c r="U2503" s="9"/>
    </row>
    <row r="2504" spans="2:21" ht="18.75" hidden="1">
      <c r="B2504" s="14"/>
      <c r="C2504" s="14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  <c r="T2504" s="14"/>
      <c r="U2504" s="9"/>
    </row>
    <row r="2505" spans="2:21" ht="18.75" hidden="1">
      <c r="B2505" s="14"/>
      <c r="C2505" s="14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  <c r="T2505" s="14"/>
      <c r="U2505" s="9"/>
    </row>
    <row r="2506" spans="2:21" ht="18.75" hidden="1">
      <c r="B2506" s="14"/>
      <c r="C2506" s="14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  <c r="T2506" s="14"/>
      <c r="U2506" s="9"/>
    </row>
    <row r="2507" spans="2:21" ht="18.75" hidden="1">
      <c r="B2507" s="14"/>
      <c r="C2507" s="14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  <c r="T2507" s="14"/>
      <c r="U2507" s="9"/>
    </row>
    <row r="2508" spans="2:21" ht="18.75" hidden="1">
      <c r="B2508" s="14"/>
      <c r="C2508" s="14"/>
      <c r="D2508" s="14"/>
      <c r="E2508" s="14"/>
      <c r="F2508" s="14"/>
      <c r="G2508" s="14"/>
      <c r="H2508" s="14"/>
      <c r="I2508" s="14"/>
      <c r="J2508" s="14"/>
      <c r="K2508" s="14"/>
      <c r="L2508" s="14"/>
      <c r="M2508" s="14"/>
      <c r="N2508" s="14"/>
      <c r="O2508" s="14"/>
      <c r="P2508" s="14"/>
      <c r="Q2508" s="14"/>
      <c r="R2508" s="14"/>
      <c r="S2508" s="14"/>
      <c r="T2508" s="14"/>
      <c r="U2508" s="9"/>
    </row>
    <row r="2509" spans="2:21" ht="18.75" hidden="1">
      <c r="B2509" s="14"/>
      <c r="C2509" s="14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  <c r="T2509" s="14"/>
      <c r="U2509" s="9"/>
    </row>
    <row r="2510" spans="2:21" ht="18.75" hidden="1"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  <c r="T2510" s="14"/>
      <c r="U2510" s="9"/>
    </row>
    <row r="2511" spans="2:21" ht="18.75" hidden="1">
      <c r="B2511" s="14"/>
      <c r="C2511" s="14"/>
      <c r="D2511" s="14"/>
      <c r="E2511" s="14"/>
      <c r="F2511" s="14"/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4"/>
      <c r="R2511" s="14"/>
      <c r="S2511" s="14"/>
      <c r="T2511" s="14"/>
      <c r="U2511" s="9"/>
    </row>
    <row r="2512" spans="2:21" ht="18.75" hidden="1">
      <c r="B2512" s="14"/>
      <c r="C2512" s="14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  <c r="T2512" s="14"/>
      <c r="U2512" s="9"/>
    </row>
    <row r="2513" spans="2:21" ht="18.75" hidden="1">
      <c r="B2513" s="14"/>
      <c r="C2513" s="14"/>
      <c r="D2513" s="14"/>
      <c r="E2513" s="14"/>
      <c r="F2513" s="14"/>
      <c r="G2513" s="14"/>
      <c r="H2513" s="14"/>
      <c r="I2513" s="14"/>
      <c r="J2513" s="14"/>
      <c r="K2513" s="14"/>
      <c r="L2513" s="14"/>
      <c r="M2513" s="14"/>
      <c r="N2513" s="14"/>
      <c r="O2513" s="14"/>
      <c r="P2513" s="14"/>
      <c r="Q2513" s="14"/>
      <c r="R2513" s="14"/>
      <c r="S2513" s="14"/>
      <c r="T2513" s="14"/>
      <c r="U2513" s="9"/>
    </row>
    <row r="2514" spans="2:21" ht="18.75" hidden="1">
      <c r="B2514" s="14"/>
      <c r="C2514" s="14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14"/>
      <c r="T2514" s="14"/>
      <c r="U2514" s="9"/>
    </row>
    <row r="2515" spans="2:21" ht="18.75" hidden="1">
      <c r="B2515" s="14"/>
      <c r="C2515" s="14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  <c r="T2515" s="14"/>
      <c r="U2515" s="9"/>
    </row>
    <row r="2516" spans="2:21" ht="18.75" hidden="1">
      <c r="B2516" s="14"/>
      <c r="C2516" s="14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  <c r="T2516" s="14"/>
      <c r="U2516" s="9"/>
    </row>
    <row r="2517" spans="2:21" ht="18.75" hidden="1">
      <c r="B2517" s="14"/>
      <c r="C2517" s="14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  <c r="T2517" s="14"/>
      <c r="U2517" s="9"/>
    </row>
    <row r="2518" spans="2:21" ht="18.75" hidden="1">
      <c r="B2518" s="14"/>
      <c r="C2518" s="14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14"/>
      <c r="T2518" s="14"/>
      <c r="U2518" s="9"/>
    </row>
    <row r="2519" spans="2:21" ht="18.75" hidden="1">
      <c r="B2519" s="14"/>
      <c r="C2519" s="14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  <c r="T2519" s="14"/>
      <c r="U2519" s="9"/>
    </row>
    <row r="2520" spans="2:21" ht="18.75" hidden="1"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  <c r="T2520" s="14"/>
      <c r="U2520" s="9"/>
    </row>
    <row r="2521" spans="2:21" ht="18.75" hidden="1">
      <c r="B2521" s="14"/>
      <c r="C2521" s="14"/>
      <c r="D2521" s="14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  <c r="Q2521" s="14"/>
      <c r="R2521" s="14"/>
      <c r="S2521" s="14"/>
      <c r="T2521" s="14"/>
      <c r="U2521" s="9"/>
    </row>
    <row r="2522" spans="2:21" ht="18.75" hidden="1"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  <c r="T2522" s="14"/>
      <c r="U2522" s="9"/>
    </row>
    <row r="2523" spans="2:21" ht="18.75" hidden="1">
      <c r="B2523" s="14"/>
      <c r="C2523" s="14"/>
      <c r="D2523" s="14"/>
      <c r="E2523" s="14"/>
      <c r="F2523" s="14"/>
      <c r="G2523" s="14"/>
      <c r="H2523" s="14"/>
      <c r="I2523" s="14"/>
      <c r="J2523" s="14"/>
      <c r="K2523" s="14"/>
      <c r="L2523" s="14"/>
      <c r="M2523" s="14"/>
      <c r="N2523" s="14"/>
      <c r="O2523" s="14"/>
      <c r="P2523" s="14"/>
      <c r="Q2523" s="14"/>
      <c r="R2523" s="14"/>
      <c r="S2523" s="14"/>
      <c r="T2523" s="14"/>
      <c r="U2523" s="9"/>
    </row>
    <row r="2524" spans="2:21" ht="18.75" hidden="1">
      <c r="B2524" s="14"/>
      <c r="C2524" s="14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14"/>
      <c r="T2524" s="14"/>
      <c r="U2524" s="9"/>
    </row>
    <row r="2525" spans="2:21" ht="18.75" hidden="1">
      <c r="B2525" s="14"/>
      <c r="C2525" s="14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  <c r="T2525" s="14"/>
      <c r="U2525" s="9"/>
    </row>
    <row r="2526" spans="2:21" ht="18.75" hidden="1">
      <c r="B2526" s="14"/>
      <c r="C2526" s="14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14"/>
      <c r="T2526" s="14"/>
      <c r="U2526" s="9"/>
    </row>
    <row r="2527" spans="2:21" ht="18.75" hidden="1">
      <c r="B2527" s="14"/>
      <c r="C2527" s="14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  <c r="T2527" s="14"/>
      <c r="U2527" s="9"/>
    </row>
    <row r="2528" spans="2:21" ht="18.75" hidden="1">
      <c r="B2528" s="14"/>
      <c r="C2528" s="14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  <c r="T2528" s="14"/>
      <c r="U2528" s="9"/>
    </row>
    <row r="2529" spans="2:21" ht="18.75" hidden="1">
      <c r="B2529" s="14"/>
      <c r="C2529" s="14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  <c r="T2529" s="14"/>
      <c r="U2529" s="9"/>
    </row>
    <row r="2530" spans="2:21" ht="18.75" hidden="1">
      <c r="B2530" s="14"/>
      <c r="C2530" s="14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  <c r="T2530" s="14"/>
      <c r="U2530" s="9"/>
    </row>
    <row r="2531" spans="2:21" ht="18.75" hidden="1">
      <c r="B2531" s="14"/>
      <c r="C2531" s="14"/>
      <c r="D2531" s="14"/>
      <c r="E2531" s="14"/>
      <c r="F2531" s="14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  <c r="Q2531" s="14"/>
      <c r="R2531" s="14"/>
      <c r="S2531" s="14"/>
      <c r="T2531" s="14"/>
      <c r="U2531" s="9"/>
    </row>
    <row r="2532" spans="2:21" ht="18.75" hidden="1">
      <c r="B2532" s="14"/>
      <c r="C2532" s="14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  <c r="T2532" s="14"/>
      <c r="U2532" s="9"/>
    </row>
    <row r="2533" spans="2:21" ht="18.75" hidden="1">
      <c r="B2533" s="14"/>
      <c r="C2533" s="14"/>
      <c r="D2533" s="14"/>
      <c r="E2533" s="14"/>
      <c r="F2533" s="14"/>
      <c r="G2533" s="14"/>
      <c r="H2533" s="14"/>
      <c r="I2533" s="14"/>
      <c r="J2533" s="14"/>
      <c r="K2533" s="14"/>
      <c r="L2533" s="14"/>
      <c r="M2533" s="14"/>
      <c r="N2533" s="14"/>
      <c r="O2533" s="14"/>
      <c r="P2533" s="14"/>
      <c r="Q2533" s="14"/>
      <c r="R2533" s="14"/>
      <c r="S2533" s="14"/>
      <c r="T2533" s="14"/>
      <c r="U2533" s="9"/>
    </row>
    <row r="2534" spans="2:21" ht="18.75" hidden="1">
      <c r="B2534" s="14"/>
      <c r="C2534" s="14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14"/>
      <c r="T2534" s="14"/>
      <c r="U2534" s="9"/>
    </row>
    <row r="2535" spans="2:21" ht="18.75" hidden="1">
      <c r="B2535" s="14"/>
      <c r="C2535" s="14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14"/>
      <c r="T2535" s="14"/>
      <c r="U2535" s="9"/>
    </row>
    <row r="2536" spans="2:21" ht="18.75" hidden="1">
      <c r="B2536" s="14"/>
      <c r="C2536" s="14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14"/>
      <c r="T2536" s="14"/>
      <c r="U2536" s="9"/>
    </row>
    <row r="2537" spans="2:21" ht="18.75" hidden="1">
      <c r="B2537" s="14"/>
      <c r="C2537" s="14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  <c r="T2537" s="14"/>
      <c r="U2537" s="9"/>
    </row>
    <row r="2538" spans="2:21" ht="18.75" hidden="1">
      <c r="B2538" s="14"/>
      <c r="C2538" s="14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  <c r="T2538" s="14"/>
      <c r="U2538" s="9"/>
    </row>
    <row r="2539" spans="2:21" ht="18.75" hidden="1">
      <c r="B2539" s="14"/>
      <c r="C2539" s="14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14"/>
      <c r="T2539" s="14"/>
      <c r="U2539" s="9"/>
    </row>
    <row r="2540" spans="2:21" ht="18.75" hidden="1">
      <c r="B2540" s="14"/>
      <c r="C2540" s="14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14"/>
      <c r="T2540" s="14"/>
      <c r="U2540" s="9"/>
    </row>
    <row r="2541" spans="2:21" ht="18.75" hidden="1">
      <c r="B2541" s="14"/>
      <c r="C2541" s="14"/>
      <c r="D2541" s="14"/>
      <c r="E2541" s="14"/>
      <c r="F2541" s="14"/>
      <c r="G2541" s="14"/>
      <c r="H2541" s="14"/>
      <c r="I2541" s="14"/>
      <c r="J2541" s="14"/>
      <c r="K2541" s="14"/>
      <c r="L2541" s="14"/>
      <c r="M2541" s="14"/>
      <c r="N2541" s="14"/>
      <c r="O2541" s="14"/>
      <c r="P2541" s="14"/>
      <c r="Q2541" s="14"/>
      <c r="R2541" s="14"/>
      <c r="S2541" s="14"/>
      <c r="T2541" s="14"/>
      <c r="U2541" s="9"/>
    </row>
    <row r="2542" spans="2:21" ht="18.75" hidden="1">
      <c r="B2542" s="14"/>
      <c r="C2542" s="14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14"/>
      <c r="T2542" s="14"/>
      <c r="U2542" s="9"/>
    </row>
    <row r="2543" spans="2:21" ht="18.75" hidden="1">
      <c r="B2543" s="14"/>
      <c r="C2543" s="14"/>
      <c r="D2543" s="14"/>
      <c r="E2543" s="14"/>
      <c r="F2543" s="14"/>
      <c r="G2543" s="14"/>
      <c r="H2543" s="14"/>
      <c r="I2543" s="14"/>
      <c r="J2543" s="14"/>
      <c r="K2543" s="14"/>
      <c r="L2543" s="14"/>
      <c r="M2543" s="14"/>
      <c r="N2543" s="14"/>
      <c r="O2543" s="14"/>
      <c r="P2543" s="14"/>
      <c r="Q2543" s="14"/>
      <c r="R2543" s="14"/>
      <c r="S2543" s="14"/>
      <c r="T2543" s="14"/>
      <c r="U2543" s="9"/>
    </row>
    <row r="2544" spans="2:21" ht="18.75" hidden="1">
      <c r="B2544" s="14"/>
      <c r="C2544" s="14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14"/>
      <c r="T2544" s="14"/>
      <c r="U2544" s="9"/>
    </row>
    <row r="2545" spans="2:21" ht="18.75" hidden="1">
      <c r="B2545" s="14"/>
      <c r="C2545" s="14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  <c r="T2545" s="14"/>
      <c r="U2545" s="9"/>
    </row>
    <row r="2546" spans="2:21" ht="18.75" hidden="1">
      <c r="B2546" s="14"/>
      <c r="C2546" s="14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  <c r="T2546" s="14"/>
      <c r="U2546" s="9"/>
    </row>
    <row r="2547" spans="2:21" ht="18.75" hidden="1">
      <c r="B2547" s="14"/>
      <c r="C2547" s="14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  <c r="T2547" s="14"/>
      <c r="U2547" s="9"/>
    </row>
    <row r="2548" spans="2:21" ht="18.75" hidden="1">
      <c r="B2548" s="14"/>
      <c r="C2548" s="14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14"/>
      <c r="T2548" s="14"/>
      <c r="U2548" s="9"/>
    </row>
    <row r="2549" spans="2:21" ht="18.75" hidden="1">
      <c r="B2549" s="14"/>
      <c r="C2549" s="14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  <c r="T2549" s="14"/>
      <c r="U2549" s="9"/>
    </row>
    <row r="2550" spans="2:21" ht="18.75" hidden="1">
      <c r="B2550" s="14"/>
      <c r="C2550" s="14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14"/>
      <c r="T2550" s="14"/>
      <c r="U2550" s="9"/>
    </row>
    <row r="2551" spans="2:21" ht="18.75" hidden="1">
      <c r="B2551" s="14"/>
      <c r="C2551" s="14"/>
      <c r="D2551" s="14"/>
      <c r="E2551" s="14"/>
      <c r="F2551" s="14"/>
      <c r="G2551" s="14"/>
      <c r="H2551" s="14"/>
      <c r="I2551" s="14"/>
      <c r="J2551" s="14"/>
      <c r="K2551" s="14"/>
      <c r="L2551" s="14"/>
      <c r="M2551" s="14"/>
      <c r="N2551" s="14"/>
      <c r="O2551" s="14"/>
      <c r="P2551" s="14"/>
      <c r="Q2551" s="14"/>
      <c r="R2551" s="14"/>
      <c r="S2551" s="14"/>
      <c r="T2551" s="14"/>
      <c r="U2551" s="9"/>
    </row>
    <row r="2552" spans="2:21" ht="18.75" hidden="1">
      <c r="B2552" s="14"/>
      <c r="C2552" s="14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  <c r="T2552" s="14"/>
      <c r="U2552" s="9"/>
    </row>
    <row r="2553" spans="2:21" ht="18.75" hidden="1">
      <c r="B2553" s="14"/>
      <c r="C2553" s="14"/>
      <c r="D2553" s="14"/>
      <c r="E2553" s="14"/>
      <c r="F2553" s="14"/>
      <c r="G2553" s="14"/>
      <c r="H2553" s="14"/>
      <c r="I2553" s="14"/>
      <c r="J2553" s="14"/>
      <c r="K2553" s="14"/>
      <c r="L2553" s="14"/>
      <c r="M2553" s="14"/>
      <c r="N2553" s="14"/>
      <c r="O2553" s="14"/>
      <c r="P2553" s="14"/>
      <c r="Q2553" s="14"/>
      <c r="R2553" s="14"/>
      <c r="S2553" s="14"/>
      <c r="T2553" s="14"/>
      <c r="U2553" s="9"/>
    </row>
    <row r="2554" spans="2:21" ht="18.75" hidden="1">
      <c r="B2554" s="14"/>
      <c r="C2554" s="14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  <c r="T2554" s="14"/>
      <c r="U2554" s="9"/>
    </row>
    <row r="2555" spans="2:21" ht="18.75" hidden="1">
      <c r="B2555" s="14"/>
      <c r="C2555" s="14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  <c r="T2555" s="14"/>
      <c r="U2555" s="9"/>
    </row>
    <row r="2556" spans="2:21" ht="18.75" hidden="1">
      <c r="B2556" s="14"/>
      <c r="C2556" s="14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  <c r="T2556" s="14"/>
      <c r="U2556" s="9"/>
    </row>
    <row r="2557" spans="2:21" ht="18.75" hidden="1">
      <c r="B2557" s="14"/>
      <c r="C2557" s="14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  <c r="T2557" s="14"/>
      <c r="U2557" s="9"/>
    </row>
    <row r="2558" spans="2:21" ht="18.75" hidden="1">
      <c r="B2558" s="14"/>
      <c r="C2558" s="14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  <c r="T2558" s="14"/>
      <c r="U2558" s="9"/>
    </row>
    <row r="2559" spans="2:21" ht="18.75" hidden="1">
      <c r="B2559" s="14"/>
      <c r="C2559" s="14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  <c r="T2559" s="14"/>
      <c r="U2559" s="9"/>
    </row>
    <row r="2560" spans="2:21" ht="18.75" hidden="1">
      <c r="B2560" s="14"/>
      <c r="C2560" s="14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14"/>
      <c r="T2560" s="14"/>
      <c r="U2560" s="9"/>
    </row>
    <row r="2561" spans="2:21" ht="18.75" hidden="1">
      <c r="B2561" s="14"/>
      <c r="C2561" s="14"/>
      <c r="D2561" s="14"/>
      <c r="E2561" s="14"/>
      <c r="F2561" s="14"/>
      <c r="G2561" s="14"/>
      <c r="H2561" s="14"/>
      <c r="I2561" s="14"/>
      <c r="J2561" s="14"/>
      <c r="K2561" s="14"/>
      <c r="L2561" s="14"/>
      <c r="M2561" s="14"/>
      <c r="N2561" s="14"/>
      <c r="O2561" s="14"/>
      <c r="P2561" s="14"/>
      <c r="Q2561" s="14"/>
      <c r="R2561" s="14"/>
      <c r="S2561" s="14"/>
      <c r="T2561" s="14"/>
      <c r="U2561" s="9"/>
    </row>
    <row r="2562" spans="2:21" ht="18.75" hidden="1">
      <c r="B2562" s="14"/>
      <c r="C2562" s="14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14"/>
      <c r="T2562" s="14"/>
      <c r="U2562" s="9"/>
    </row>
    <row r="2563" spans="2:21" ht="18.75" hidden="1">
      <c r="B2563" s="14"/>
      <c r="C2563" s="14"/>
      <c r="D2563" s="14"/>
      <c r="E2563" s="14"/>
      <c r="F2563" s="14"/>
      <c r="G2563" s="14"/>
      <c r="H2563" s="14"/>
      <c r="I2563" s="14"/>
      <c r="J2563" s="14"/>
      <c r="K2563" s="14"/>
      <c r="L2563" s="14"/>
      <c r="M2563" s="14"/>
      <c r="N2563" s="14"/>
      <c r="O2563" s="14"/>
      <c r="P2563" s="14"/>
      <c r="Q2563" s="14"/>
      <c r="R2563" s="14"/>
      <c r="S2563" s="14"/>
      <c r="T2563" s="14"/>
      <c r="U2563" s="9"/>
    </row>
    <row r="2564" spans="2:21" ht="18.75" hidden="1">
      <c r="B2564" s="14"/>
      <c r="C2564" s="14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  <c r="T2564" s="14"/>
      <c r="U2564" s="9"/>
    </row>
    <row r="2565" spans="2:21" ht="18.75" hidden="1">
      <c r="B2565" s="14"/>
      <c r="C2565" s="14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14"/>
      <c r="T2565" s="14"/>
      <c r="U2565" s="9"/>
    </row>
    <row r="2566" spans="2:21" ht="18.75" hidden="1">
      <c r="B2566" s="14"/>
      <c r="C2566" s="14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14"/>
      <c r="T2566" s="14"/>
      <c r="U2566" s="9"/>
    </row>
    <row r="2567" spans="2:21" ht="18.75" hidden="1">
      <c r="B2567" s="14"/>
      <c r="C2567" s="14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  <c r="T2567" s="14"/>
      <c r="U2567" s="9"/>
    </row>
    <row r="2568" spans="2:21" ht="18.75" hidden="1">
      <c r="B2568" s="14"/>
      <c r="C2568" s="14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14"/>
      <c r="T2568" s="14"/>
      <c r="U2568" s="9"/>
    </row>
    <row r="2569" spans="2:21" ht="18.75" hidden="1">
      <c r="B2569" s="14"/>
      <c r="C2569" s="14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  <c r="T2569" s="14"/>
      <c r="U2569" s="9"/>
    </row>
    <row r="2570" spans="2:21" ht="18.75" hidden="1">
      <c r="B2570" s="14"/>
      <c r="C2570" s="14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14"/>
      <c r="T2570" s="14"/>
      <c r="U2570" s="9"/>
    </row>
    <row r="2571" spans="2:21" ht="18.75" hidden="1">
      <c r="B2571" s="14"/>
      <c r="C2571" s="14"/>
      <c r="D2571" s="14"/>
      <c r="E2571" s="14"/>
      <c r="F2571" s="14"/>
      <c r="G2571" s="14"/>
      <c r="H2571" s="14"/>
      <c r="I2571" s="14"/>
      <c r="J2571" s="14"/>
      <c r="K2571" s="14"/>
      <c r="L2571" s="14"/>
      <c r="M2571" s="14"/>
      <c r="N2571" s="14"/>
      <c r="O2571" s="14"/>
      <c r="P2571" s="14"/>
      <c r="Q2571" s="14"/>
      <c r="R2571" s="14"/>
      <c r="S2571" s="14"/>
      <c r="T2571" s="14"/>
      <c r="U2571" s="9"/>
    </row>
    <row r="2572" spans="2:21" ht="18.75" hidden="1">
      <c r="B2572" s="14"/>
      <c r="C2572" s="14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14"/>
      <c r="T2572" s="14"/>
      <c r="U2572" s="9"/>
    </row>
    <row r="2573" spans="2:21" ht="18.75" hidden="1">
      <c r="B2573" s="14"/>
      <c r="C2573" s="14"/>
      <c r="D2573" s="14"/>
      <c r="E2573" s="14"/>
      <c r="F2573" s="14"/>
      <c r="G2573" s="14"/>
      <c r="H2573" s="14"/>
      <c r="I2573" s="14"/>
      <c r="J2573" s="14"/>
      <c r="K2573" s="14"/>
      <c r="L2573" s="14"/>
      <c r="M2573" s="14"/>
      <c r="N2573" s="14"/>
      <c r="O2573" s="14"/>
      <c r="P2573" s="14"/>
      <c r="Q2573" s="14"/>
      <c r="R2573" s="14"/>
      <c r="S2573" s="14"/>
      <c r="T2573" s="14"/>
      <c r="U2573" s="9"/>
    </row>
    <row r="2574" spans="2:21" ht="18.75" hidden="1">
      <c r="B2574" s="14"/>
      <c r="C2574" s="14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14"/>
      <c r="T2574" s="14"/>
      <c r="U2574" s="9"/>
    </row>
    <row r="2575" spans="2:21" ht="18.75" hidden="1">
      <c r="B2575" s="14"/>
      <c r="C2575" s="14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14"/>
      <c r="T2575" s="14"/>
      <c r="U2575" s="9"/>
    </row>
    <row r="2576" spans="2:21" ht="18.75" hidden="1">
      <c r="B2576" s="14"/>
      <c r="C2576" s="14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  <c r="T2576" s="14"/>
      <c r="U2576" s="9"/>
    </row>
    <row r="2577" spans="2:21" ht="18.75" hidden="1">
      <c r="B2577" s="14"/>
      <c r="C2577" s="14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  <c r="T2577" s="14"/>
      <c r="U2577" s="9"/>
    </row>
    <row r="2578" spans="2:21" ht="18.75" hidden="1">
      <c r="B2578" s="14"/>
      <c r="C2578" s="14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14"/>
      <c r="T2578" s="14"/>
      <c r="U2578" s="9"/>
    </row>
    <row r="2579" spans="2:21" ht="18.75" hidden="1">
      <c r="B2579" s="14"/>
      <c r="C2579" s="14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  <c r="T2579" s="14"/>
      <c r="U2579" s="9"/>
    </row>
    <row r="2580" spans="2:21" ht="18.75" hidden="1">
      <c r="B2580" s="14"/>
      <c r="C2580" s="14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14"/>
      <c r="T2580" s="14"/>
      <c r="U2580" s="9"/>
    </row>
    <row r="2581" spans="2:21" ht="18.75" hidden="1">
      <c r="B2581" s="14"/>
      <c r="C2581" s="14"/>
      <c r="D2581" s="14"/>
      <c r="E2581" s="14"/>
      <c r="F2581" s="14"/>
      <c r="G2581" s="14"/>
      <c r="H2581" s="14"/>
      <c r="I2581" s="14"/>
      <c r="J2581" s="14"/>
      <c r="K2581" s="14"/>
      <c r="L2581" s="14"/>
      <c r="M2581" s="14"/>
      <c r="N2581" s="14"/>
      <c r="O2581" s="14"/>
      <c r="P2581" s="14"/>
      <c r="Q2581" s="14"/>
      <c r="R2581" s="14"/>
      <c r="S2581" s="14"/>
      <c r="T2581" s="14"/>
      <c r="U2581" s="9"/>
    </row>
    <row r="2582" spans="2:21" ht="18.75" hidden="1">
      <c r="B2582" s="14"/>
      <c r="C2582" s="14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  <c r="T2582" s="14"/>
      <c r="U2582" s="9"/>
    </row>
    <row r="2583" spans="2:21" ht="18.75" hidden="1">
      <c r="B2583" s="14"/>
      <c r="C2583" s="14"/>
      <c r="D2583" s="14"/>
      <c r="E2583" s="14"/>
      <c r="F2583" s="14"/>
      <c r="G2583" s="14"/>
      <c r="H2583" s="14"/>
      <c r="I2583" s="14"/>
      <c r="J2583" s="14"/>
      <c r="K2583" s="14"/>
      <c r="L2583" s="14"/>
      <c r="M2583" s="14"/>
      <c r="N2583" s="14"/>
      <c r="O2583" s="14"/>
      <c r="P2583" s="14"/>
      <c r="Q2583" s="14"/>
      <c r="R2583" s="14"/>
      <c r="S2583" s="14"/>
      <c r="T2583" s="14"/>
      <c r="U2583" s="9"/>
    </row>
    <row r="2584" spans="2:21" ht="18.75" hidden="1">
      <c r="B2584" s="14"/>
      <c r="C2584" s="14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14"/>
      <c r="T2584" s="14"/>
      <c r="U2584" s="9"/>
    </row>
    <row r="2585" spans="2:21" ht="18.75" hidden="1">
      <c r="B2585" s="14"/>
      <c r="C2585" s="14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  <c r="T2585" s="14"/>
      <c r="U2585" s="9"/>
    </row>
    <row r="2586" spans="2:21" ht="18.75" hidden="1">
      <c r="B2586" s="14"/>
      <c r="C2586" s="14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14"/>
      <c r="T2586" s="14"/>
      <c r="U2586" s="9"/>
    </row>
    <row r="2587" spans="2:21" ht="18.75" hidden="1">
      <c r="B2587" s="14"/>
      <c r="C2587" s="14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  <c r="T2587" s="14"/>
      <c r="U2587" s="9"/>
    </row>
    <row r="2588" spans="2:21" ht="18.75" hidden="1">
      <c r="B2588" s="14"/>
      <c r="C2588" s="14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  <c r="T2588" s="14"/>
      <c r="U2588" s="9"/>
    </row>
    <row r="2589" spans="2:21" ht="18.75" hidden="1">
      <c r="B2589" s="14"/>
      <c r="C2589" s="14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14"/>
      <c r="T2589" s="14"/>
      <c r="U2589" s="9"/>
    </row>
    <row r="2590" spans="2:21" ht="18.75" hidden="1">
      <c r="B2590" s="14"/>
      <c r="C2590" s="14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14"/>
      <c r="T2590" s="14"/>
      <c r="U2590" s="9"/>
    </row>
    <row r="2591" spans="2:21" ht="18.75" hidden="1">
      <c r="B2591" s="14"/>
      <c r="C2591" s="14"/>
      <c r="D2591" s="14"/>
      <c r="E2591" s="14"/>
      <c r="F2591" s="14"/>
      <c r="G2591" s="14"/>
      <c r="H2591" s="14"/>
      <c r="I2591" s="14"/>
      <c r="J2591" s="14"/>
      <c r="K2591" s="14"/>
      <c r="L2591" s="14"/>
      <c r="M2591" s="14"/>
      <c r="N2591" s="14"/>
      <c r="O2591" s="14"/>
      <c r="P2591" s="14"/>
      <c r="Q2591" s="14"/>
      <c r="R2591" s="14"/>
      <c r="S2591" s="14"/>
      <c r="T2591" s="14"/>
      <c r="U2591" s="9"/>
    </row>
    <row r="2592" spans="2:21" ht="18.75" hidden="1">
      <c r="B2592" s="14"/>
      <c r="C2592" s="14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14"/>
      <c r="T2592" s="14"/>
      <c r="U2592" s="9"/>
    </row>
    <row r="2593" spans="2:21" ht="18.75" hidden="1">
      <c r="B2593" s="14"/>
      <c r="C2593" s="14"/>
      <c r="D2593" s="14"/>
      <c r="E2593" s="14"/>
      <c r="F2593" s="14"/>
      <c r="G2593" s="14"/>
      <c r="H2593" s="14"/>
      <c r="I2593" s="14"/>
      <c r="J2593" s="14"/>
      <c r="K2593" s="14"/>
      <c r="L2593" s="14"/>
      <c r="M2593" s="14"/>
      <c r="N2593" s="14"/>
      <c r="O2593" s="14"/>
      <c r="P2593" s="14"/>
      <c r="Q2593" s="14"/>
      <c r="R2593" s="14"/>
      <c r="S2593" s="14"/>
      <c r="T2593" s="14"/>
      <c r="U2593" s="9"/>
    </row>
    <row r="2594" spans="2:21" ht="18.75" hidden="1">
      <c r="B2594" s="14"/>
      <c r="C2594" s="14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  <c r="T2594" s="14"/>
      <c r="U2594" s="9"/>
    </row>
    <row r="2595" spans="2:21" ht="18.75" hidden="1">
      <c r="B2595" s="14"/>
      <c r="C2595" s="14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14"/>
      <c r="T2595" s="14"/>
      <c r="U2595" s="9"/>
    </row>
    <row r="2596" spans="2:21" ht="18.75" hidden="1">
      <c r="B2596" s="14"/>
      <c r="C2596" s="14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14"/>
      <c r="T2596" s="14"/>
      <c r="U2596" s="9"/>
    </row>
    <row r="2597" spans="2:21" ht="18.75" hidden="1">
      <c r="B2597" s="14"/>
      <c r="C2597" s="14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  <c r="T2597" s="14"/>
      <c r="U2597" s="9"/>
    </row>
    <row r="2598" spans="2:21" ht="18.75" hidden="1">
      <c r="B2598" s="14"/>
      <c r="C2598" s="14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14"/>
      <c r="T2598" s="14"/>
      <c r="U2598" s="9"/>
    </row>
    <row r="2599" spans="2:21" ht="18.75" hidden="1">
      <c r="B2599" s="14"/>
      <c r="C2599" s="14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  <c r="T2599" s="14"/>
      <c r="U2599" s="9"/>
    </row>
    <row r="2600" spans="2:21" ht="18.75" hidden="1">
      <c r="B2600" s="14"/>
      <c r="C2600" s="14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14"/>
      <c r="T2600" s="14"/>
      <c r="U2600" s="9"/>
    </row>
    <row r="2601" spans="2:21" ht="18.75" hidden="1">
      <c r="B2601" s="14"/>
      <c r="C2601" s="14"/>
      <c r="D2601" s="14"/>
      <c r="E2601" s="14"/>
      <c r="F2601" s="14"/>
      <c r="G2601" s="14"/>
      <c r="H2601" s="14"/>
      <c r="I2601" s="14"/>
      <c r="J2601" s="14"/>
      <c r="K2601" s="14"/>
      <c r="L2601" s="14"/>
      <c r="M2601" s="14"/>
      <c r="N2601" s="14"/>
      <c r="O2601" s="14"/>
      <c r="P2601" s="14"/>
      <c r="Q2601" s="14"/>
      <c r="R2601" s="14"/>
      <c r="S2601" s="14"/>
      <c r="T2601" s="14"/>
      <c r="U2601" s="9"/>
    </row>
    <row r="2602" spans="2:21" ht="18.75" hidden="1">
      <c r="B2602" s="14"/>
      <c r="C2602" s="14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14"/>
      <c r="T2602" s="14"/>
      <c r="U2602" s="9"/>
    </row>
    <row r="2603" spans="2:21" ht="18.75" hidden="1">
      <c r="B2603" s="14"/>
      <c r="C2603" s="14"/>
      <c r="D2603" s="14"/>
      <c r="E2603" s="14"/>
      <c r="F2603" s="14"/>
      <c r="G2603" s="14"/>
      <c r="H2603" s="14"/>
      <c r="I2603" s="14"/>
      <c r="J2603" s="14"/>
      <c r="K2603" s="14"/>
      <c r="L2603" s="14"/>
      <c r="M2603" s="14"/>
      <c r="N2603" s="14"/>
      <c r="O2603" s="14"/>
      <c r="P2603" s="14"/>
      <c r="Q2603" s="14"/>
      <c r="R2603" s="14"/>
      <c r="S2603" s="14"/>
      <c r="T2603" s="14"/>
      <c r="U2603" s="9"/>
    </row>
    <row r="2604" spans="2:21" ht="18.75" hidden="1">
      <c r="B2604" s="14"/>
      <c r="C2604" s="14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14"/>
      <c r="T2604" s="14"/>
      <c r="U2604" s="9"/>
    </row>
    <row r="2605" spans="2:21" ht="18.75" hidden="1">
      <c r="B2605" s="14"/>
      <c r="C2605" s="14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14"/>
      <c r="T2605" s="14"/>
      <c r="U2605" s="9"/>
    </row>
    <row r="2606" spans="2:21" ht="18.75" hidden="1">
      <c r="B2606" s="14"/>
      <c r="C2606" s="14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  <c r="T2606" s="14"/>
      <c r="U2606" s="9"/>
    </row>
    <row r="2607" spans="2:21" ht="18.75" hidden="1">
      <c r="B2607" s="14"/>
      <c r="C2607" s="14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  <c r="T2607" s="14"/>
      <c r="U2607" s="9"/>
    </row>
    <row r="2608" spans="2:21" ht="18.75" hidden="1">
      <c r="B2608" s="14"/>
      <c r="C2608" s="14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14"/>
      <c r="T2608" s="14"/>
      <c r="U2608" s="9"/>
    </row>
    <row r="2609" spans="2:21" ht="18.75" hidden="1">
      <c r="B2609" s="14"/>
      <c r="C2609" s="14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  <c r="T2609" s="14"/>
      <c r="U2609" s="9"/>
    </row>
    <row r="2610" spans="2:21" ht="18.75" hidden="1">
      <c r="B2610" s="14"/>
      <c r="C2610" s="14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14"/>
      <c r="T2610" s="14"/>
      <c r="U2610" s="9"/>
    </row>
    <row r="2611" spans="2:21" ht="18.75" hidden="1">
      <c r="B2611" s="14"/>
      <c r="C2611" s="14"/>
      <c r="D2611" s="14"/>
      <c r="E2611" s="14"/>
      <c r="F2611" s="14"/>
      <c r="G2611" s="14"/>
      <c r="H2611" s="14"/>
      <c r="I2611" s="14"/>
      <c r="J2611" s="14"/>
      <c r="K2611" s="14"/>
      <c r="L2611" s="14"/>
      <c r="M2611" s="14"/>
      <c r="N2611" s="14"/>
      <c r="O2611" s="14"/>
      <c r="P2611" s="14"/>
      <c r="Q2611" s="14"/>
      <c r="R2611" s="14"/>
      <c r="S2611" s="14"/>
      <c r="T2611" s="14"/>
      <c r="U2611" s="9"/>
    </row>
    <row r="2612" spans="2:21" ht="18.75" hidden="1">
      <c r="B2612" s="14"/>
      <c r="C2612" s="14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14"/>
      <c r="T2612" s="14"/>
      <c r="U2612" s="9"/>
    </row>
    <row r="2613" spans="2:21" ht="18.75" hidden="1">
      <c r="B2613" s="14"/>
      <c r="C2613" s="14"/>
      <c r="D2613" s="14"/>
      <c r="E2613" s="14"/>
      <c r="F2613" s="14"/>
      <c r="G2613" s="14"/>
      <c r="H2613" s="14"/>
      <c r="I2613" s="14"/>
      <c r="J2613" s="14"/>
      <c r="K2613" s="14"/>
      <c r="L2613" s="14"/>
      <c r="M2613" s="14"/>
      <c r="N2613" s="14"/>
      <c r="O2613" s="14"/>
      <c r="P2613" s="14"/>
      <c r="Q2613" s="14"/>
      <c r="R2613" s="14"/>
      <c r="S2613" s="14"/>
      <c r="T2613" s="14"/>
      <c r="U2613" s="9"/>
    </row>
    <row r="2614" spans="2:21" ht="18.75" hidden="1">
      <c r="B2614" s="14"/>
      <c r="C2614" s="14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14"/>
      <c r="T2614" s="14"/>
      <c r="U2614" s="9"/>
    </row>
    <row r="2615" spans="2:21" ht="18.75" hidden="1">
      <c r="B2615" s="14"/>
      <c r="C2615" s="14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  <c r="T2615" s="14"/>
      <c r="U2615" s="9"/>
    </row>
    <row r="2616" spans="2:21" ht="18.75" hidden="1">
      <c r="B2616" s="14"/>
      <c r="C2616" s="14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14"/>
      <c r="T2616" s="14"/>
      <c r="U2616" s="9"/>
    </row>
    <row r="2617" spans="2:21" ht="18.75" hidden="1">
      <c r="B2617" s="14"/>
      <c r="C2617" s="14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  <c r="T2617" s="14"/>
      <c r="U2617" s="9"/>
    </row>
    <row r="2618" spans="2:21" ht="18.75" hidden="1">
      <c r="B2618" s="14"/>
      <c r="C2618" s="14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14"/>
      <c r="T2618" s="14"/>
      <c r="U2618" s="9"/>
    </row>
    <row r="2619" spans="2:21" ht="18.75" hidden="1">
      <c r="B2619" s="14"/>
      <c r="C2619" s="14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14"/>
      <c r="T2619" s="14"/>
      <c r="U2619" s="9"/>
    </row>
    <row r="2620" spans="2:21" ht="18.75" hidden="1">
      <c r="B2620" s="14"/>
      <c r="C2620" s="14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4"/>
      <c r="R2620" s="14"/>
      <c r="S2620" s="14"/>
      <c r="T2620" s="14"/>
      <c r="U2620" s="9"/>
    </row>
    <row r="2621" spans="2:21" ht="18.75" hidden="1">
      <c r="B2621" s="14"/>
      <c r="C2621" s="14"/>
      <c r="D2621" s="14"/>
      <c r="E2621" s="14"/>
      <c r="F2621" s="14"/>
      <c r="G2621" s="14"/>
      <c r="H2621" s="14"/>
      <c r="I2621" s="14"/>
      <c r="J2621" s="14"/>
      <c r="K2621" s="14"/>
      <c r="L2621" s="14"/>
      <c r="M2621" s="14"/>
      <c r="N2621" s="14"/>
      <c r="O2621" s="14"/>
      <c r="P2621" s="14"/>
      <c r="Q2621" s="14"/>
      <c r="R2621" s="14"/>
      <c r="S2621" s="14"/>
      <c r="T2621" s="14"/>
      <c r="U2621" s="9"/>
    </row>
    <row r="2622" spans="2:21" ht="18.75" hidden="1">
      <c r="B2622" s="14"/>
      <c r="C2622" s="14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14"/>
      <c r="T2622" s="14"/>
      <c r="U2622" s="9"/>
    </row>
    <row r="2623" spans="2:21" ht="18.75" hidden="1">
      <c r="B2623" s="14"/>
      <c r="C2623" s="14"/>
      <c r="D2623" s="14"/>
      <c r="E2623" s="14"/>
      <c r="F2623" s="14"/>
      <c r="G2623" s="14"/>
      <c r="H2623" s="14"/>
      <c r="I2623" s="14"/>
      <c r="J2623" s="14"/>
      <c r="K2623" s="14"/>
      <c r="L2623" s="14"/>
      <c r="M2623" s="14"/>
      <c r="N2623" s="14"/>
      <c r="O2623" s="14"/>
      <c r="P2623" s="14"/>
      <c r="Q2623" s="14"/>
      <c r="R2623" s="14"/>
      <c r="S2623" s="14"/>
      <c r="T2623" s="14"/>
      <c r="U2623" s="9"/>
    </row>
    <row r="2624" spans="2:21" ht="18.75" hidden="1">
      <c r="B2624" s="14"/>
      <c r="C2624" s="14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14"/>
      <c r="T2624" s="14"/>
      <c r="U2624" s="9"/>
    </row>
    <row r="2625" spans="2:21" ht="18.75" hidden="1">
      <c r="B2625" s="14"/>
      <c r="C2625" s="14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14"/>
      <c r="T2625" s="14"/>
      <c r="U2625" s="9"/>
    </row>
    <row r="2626" spans="2:21" ht="18.75" hidden="1">
      <c r="B2626" s="14"/>
      <c r="C2626" s="14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14"/>
      <c r="T2626" s="14"/>
      <c r="U2626" s="9"/>
    </row>
    <row r="2627" spans="2:21" ht="18.75" hidden="1">
      <c r="B2627" s="14"/>
      <c r="C2627" s="14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  <c r="T2627" s="14"/>
      <c r="U2627" s="9"/>
    </row>
    <row r="2628" spans="2:21" ht="18.75" hidden="1">
      <c r="B2628" s="14"/>
      <c r="C2628" s="14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14"/>
      <c r="T2628" s="14"/>
      <c r="U2628" s="9"/>
    </row>
    <row r="2629" spans="2:21" ht="18.75" hidden="1">
      <c r="B2629" s="14"/>
      <c r="C2629" s="14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14"/>
      <c r="T2629" s="14"/>
      <c r="U2629" s="9"/>
    </row>
    <row r="2630" spans="2:21" ht="18.75" hidden="1">
      <c r="B2630" s="14"/>
      <c r="C2630" s="14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14"/>
      <c r="T2630" s="14"/>
      <c r="U2630" s="9"/>
    </row>
    <row r="2631" spans="2:21" ht="18.75" hidden="1">
      <c r="B2631" s="14"/>
      <c r="C2631" s="14"/>
      <c r="D2631" s="14"/>
      <c r="E2631" s="14"/>
      <c r="F2631" s="14"/>
      <c r="G2631" s="14"/>
      <c r="H2631" s="14"/>
      <c r="I2631" s="14"/>
      <c r="J2631" s="14"/>
      <c r="K2631" s="14"/>
      <c r="L2631" s="14"/>
      <c r="M2631" s="14"/>
      <c r="N2631" s="14"/>
      <c r="O2631" s="14"/>
      <c r="P2631" s="14"/>
      <c r="Q2631" s="14"/>
      <c r="R2631" s="14"/>
      <c r="S2631" s="14"/>
      <c r="T2631" s="14"/>
      <c r="U2631" s="9"/>
    </row>
    <row r="2632" spans="2:21" ht="18.75" hidden="1">
      <c r="B2632" s="14"/>
      <c r="C2632" s="14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4"/>
      <c r="R2632" s="14"/>
      <c r="S2632" s="14"/>
      <c r="T2632" s="14"/>
      <c r="U2632" s="9"/>
    </row>
    <row r="2633" spans="2:21" ht="18.75" hidden="1">
      <c r="B2633" s="14"/>
      <c r="C2633" s="14"/>
      <c r="D2633" s="14"/>
      <c r="E2633" s="14"/>
      <c r="F2633" s="14"/>
      <c r="G2633" s="14"/>
      <c r="H2633" s="14"/>
      <c r="I2633" s="14"/>
      <c r="J2633" s="14"/>
      <c r="K2633" s="14"/>
      <c r="L2633" s="14"/>
      <c r="M2633" s="14"/>
      <c r="N2633" s="14"/>
      <c r="O2633" s="14"/>
      <c r="P2633" s="14"/>
      <c r="Q2633" s="14"/>
      <c r="R2633" s="14"/>
      <c r="S2633" s="14"/>
      <c r="T2633" s="14"/>
      <c r="U2633" s="9"/>
    </row>
    <row r="2634" spans="2:21" ht="18.75" hidden="1">
      <c r="B2634" s="14"/>
      <c r="C2634" s="14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14"/>
      <c r="T2634" s="14"/>
      <c r="U2634" s="9"/>
    </row>
    <row r="2635" spans="2:21" ht="18.75" hidden="1">
      <c r="B2635" s="14"/>
      <c r="C2635" s="14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14"/>
      <c r="T2635" s="14"/>
      <c r="U2635" s="9"/>
    </row>
    <row r="2636" spans="2:21" ht="18.75" hidden="1">
      <c r="B2636" s="14"/>
      <c r="C2636" s="14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14"/>
      <c r="T2636" s="14"/>
      <c r="U2636" s="9"/>
    </row>
    <row r="2637" spans="2:21" ht="18.75" hidden="1">
      <c r="B2637" s="14"/>
      <c r="C2637" s="14"/>
      <c r="D2637" s="14"/>
      <c r="E2637" s="14"/>
      <c r="F2637" s="14"/>
      <c r="G2637" s="14"/>
      <c r="H2637" s="14"/>
      <c r="I2637" s="14"/>
      <c r="J2637" s="14"/>
      <c r="K2637" s="14"/>
      <c r="L2637" s="14"/>
      <c r="M2637" s="14"/>
      <c r="N2637" s="14"/>
      <c r="O2637" s="14"/>
      <c r="P2637" s="14"/>
      <c r="Q2637" s="14"/>
      <c r="R2637" s="14"/>
      <c r="S2637" s="14"/>
      <c r="T2637" s="14"/>
      <c r="U2637" s="9"/>
    </row>
    <row r="2638" spans="2:21" ht="18.75" hidden="1">
      <c r="B2638" s="14"/>
      <c r="C2638" s="14"/>
      <c r="D2638" s="14"/>
      <c r="E2638" s="14"/>
      <c r="F2638" s="14"/>
      <c r="G2638" s="14"/>
      <c r="H2638" s="14"/>
      <c r="I2638" s="14"/>
      <c r="J2638" s="14"/>
      <c r="K2638" s="14"/>
      <c r="L2638" s="14"/>
      <c r="M2638" s="14"/>
      <c r="N2638" s="14"/>
      <c r="O2638" s="14"/>
      <c r="P2638" s="14"/>
      <c r="Q2638" s="14"/>
      <c r="R2638" s="14"/>
      <c r="S2638" s="14"/>
      <c r="T2638" s="14"/>
      <c r="U2638" s="9"/>
    </row>
    <row r="2639" spans="2:21" ht="18.75" hidden="1">
      <c r="B2639" s="14"/>
      <c r="C2639" s="14"/>
      <c r="D2639" s="14"/>
      <c r="E2639" s="14"/>
      <c r="F2639" s="14"/>
      <c r="G2639" s="14"/>
      <c r="H2639" s="14"/>
      <c r="I2639" s="14"/>
      <c r="J2639" s="14"/>
      <c r="K2639" s="14"/>
      <c r="L2639" s="14"/>
      <c r="M2639" s="14"/>
      <c r="N2639" s="14"/>
      <c r="O2639" s="14"/>
      <c r="P2639" s="14"/>
      <c r="Q2639" s="14"/>
      <c r="R2639" s="14"/>
      <c r="S2639" s="14"/>
      <c r="T2639" s="14"/>
      <c r="U2639" s="9"/>
    </row>
    <row r="2640" spans="2:21" ht="18.75" hidden="1">
      <c r="B2640" s="14"/>
      <c r="C2640" s="14"/>
      <c r="D2640" s="14"/>
      <c r="E2640" s="14"/>
      <c r="F2640" s="14"/>
      <c r="G2640" s="14"/>
      <c r="H2640" s="14"/>
      <c r="I2640" s="14"/>
      <c r="J2640" s="14"/>
      <c r="K2640" s="14"/>
      <c r="L2640" s="14"/>
      <c r="M2640" s="14"/>
      <c r="N2640" s="14"/>
      <c r="O2640" s="14"/>
      <c r="P2640" s="14"/>
      <c r="Q2640" s="14"/>
      <c r="R2640" s="14"/>
      <c r="S2640" s="14"/>
      <c r="T2640" s="14"/>
      <c r="U2640" s="9"/>
    </row>
    <row r="2641" spans="2:21" ht="18.75" hidden="1">
      <c r="B2641" s="14"/>
      <c r="C2641" s="14"/>
      <c r="D2641" s="14"/>
      <c r="E2641" s="14"/>
      <c r="F2641" s="14"/>
      <c r="G2641" s="14"/>
      <c r="H2641" s="14"/>
      <c r="I2641" s="14"/>
      <c r="J2641" s="14"/>
      <c r="K2641" s="14"/>
      <c r="L2641" s="14"/>
      <c r="M2641" s="14"/>
      <c r="N2641" s="14"/>
      <c r="O2641" s="14"/>
      <c r="P2641" s="14"/>
      <c r="Q2641" s="14"/>
      <c r="R2641" s="14"/>
      <c r="S2641" s="14"/>
      <c r="T2641" s="14"/>
      <c r="U2641" s="9"/>
    </row>
    <row r="2642" spans="2:21" ht="18.75" hidden="1">
      <c r="B2642" s="14"/>
      <c r="C2642" s="14"/>
      <c r="D2642" s="14"/>
      <c r="E2642" s="14"/>
      <c r="F2642" s="14"/>
      <c r="G2642" s="14"/>
      <c r="H2642" s="14"/>
      <c r="I2642" s="14"/>
      <c r="J2642" s="14"/>
      <c r="K2642" s="14"/>
      <c r="L2642" s="14"/>
      <c r="M2642" s="14"/>
      <c r="N2642" s="14"/>
      <c r="O2642" s="14"/>
      <c r="P2642" s="14"/>
      <c r="Q2642" s="14"/>
      <c r="R2642" s="14"/>
      <c r="S2642" s="14"/>
      <c r="T2642" s="14"/>
      <c r="U2642" s="9"/>
    </row>
    <row r="2643" spans="2:21" ht="18.75" hidden="1">
      <c r="B2643" s="14"/>
      <c r="C2643" s="14"/>
      <c r="D2643" s="14"/>
      <c r="E2643" s="14"/>
      <c r="F2643" s="14"/>
      <c r="G2643" s="14"/>
      <c r="H2643" s="14"/>
      <c r="I2643" s="14"/>
      <c r="J2643" s="14"/>
      <c r="K2643" s="14"/>
      <c r="L2643" s="14"/>
      <c r="M2643" s="14"/>
      <c r="N2643" s="14"/>
      <c r="O2643" s="14"/>
      <c r="P2643" s="14"/>
      <c r="Q2643" s="14"/>
      <c r="R2643" s="14"/>
      <c r="S2643" s="14"/>
      <c r="T2643" s="14"/>
      <c r="U2643" s="9"/>
    </row>
    <row r="2644" spans="2:21" ht="18.75" hidden="1">
      <c r="B2644" s="14"/>
      <c r="C2644" s="14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14"/>
      <c r="T2644" s="14"/>
      <c r="U2644" s="9"/>
    </row>
    <row r="2645" spans="2:21" ht="18.75" hidden="1">
      <c r="B2645" s="14"/>
      <c r="C2645" s="14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14"/>
      <c r="T2645" s="14"/>
      <c r="U2645" s="9"/>
    </row>
    <row r="2646" spans="2:21" ht="18.75" hidden="1">
      <c r="B2646" s="14"/>
      <c r="C2646" s="14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14"/>
      <c r="T2646" s="14"/>
      <c r="U2646" s="9"/>
    </row>
    <row r="2647" spans="2:21" ht="18.75" hidden="1">
      <c r="B2647" s="14"/>
      <c r="C2647" s="14"/>
      <c r="D2647" s="14"/>
      <c r="E2647" s="14"/>
      <c r="F2647" s="14"/>
      <c r="G2647" s="14"/>
      <c r="H2647" s="14"/>
      <c r="I2647" s="14"/>
      <c r="J2647" s="14"/>
      <c r="K2647" s="14"/>
      <c r="L2647" s="14"/>
      <c r="M2647" s="14"/>
      <c r="N2647" s="14"/>
      <c r="O2647" s="14"/>
      <c r="P2647" s="14"/>
      <c r="Q2647" s="14"/>
      <c r="R2647" s="14"/>
      <c r="S2647" s="14"/>
      <c r="T2647" s="14"/>
      <c r="U2647" s="9"/>
    </row>
    <row r="2648" spans="2:21" ht="18.75" hidden="1">
      <c r="B2648" s="14"/>
      <c r="C2648" s="14"/>
      <c r="D2648" s="14"/>
      <c r="E2648" s="14"/>
      <c r="F2648" s="14"/>
      <c r="G2648" s="14"/>
      <c r="H2648" s="14"/>
      <c r="I2648" s="14"/>
      <c r="J2648" s="14"/>
      <c r="K2648" s="14"/>
      <c r="L2648" s="14"/>
      <c r="M2648" s="14"/>
      <c r="N2648" s="14"/>
      <c r="O2648" s="14"/>
      <c r="P2648" s="14"/>
      <c r="Q2648" s="14"/>
      <c r="R2648" s="14"/>
      <c r="S2648" s="14"/>
      <c r="T2648" s="14"/>
      <c r="U2648" s="9"/>
    </row>
    <row r="2649" spans="2:21" ht="18.75" hidden="1">
      <c r="B2649" s="14"/>
      <c r="C2649" s="14"/>
      <c r="D2649" s="14"/>
      <c r="E2649" s="14"/>
      <c r="F2649" s="14"/>
      <c r="G2649" s="14"/>
      <c r="H2649" s="14"/>
      <c r="I2649" s="14"/>
      <c r="J2649" s="14"/>
      <c r="K2649" s="14"/>
      <c r="L2649" s="14"/>
      <c r="M2649" s="14"/>
      <c r="N2649" s="14"/>
      <c r="O2649" s="14"/>
      <c r="P2649" s="14"/>
      <c r="Q2649" s="14"/>
      <c r="R2649" s="14"/>
      <c r="S2649" s="14"/>
      <c r="T2649" s="14"/>
      <c r="U2649" s="9"/>
    </row>
    <row r="2650" spans="2:21" ht="18.75" hidden="1">
      <c r="B2650" s="14"/>
      <c r="C2650" s="14"/>
      <c r="D2650" s="14"/>
      <c r="E2650" s="14"/>
      <c r="F2650" s="14"/>
      <c r="G2650" s="14"/>
      <c r="H2650" s="14"/>
      <c r="I2650" s="14"/>
      <c r="J2650" s="14"/>
      <c r="K2650" s="14"/>
      <c r="L2650" s="14"/>
      <c r="M2650" s="14"/>
      <c r="N2650" s="14"/>
      <c r="O2650" s="14"/>
      <c r="P2650" s="14"/>
      <c r="Q2650" s="14"/>
      <c r="R2650" s="14"/>
      <c r="S2650" s="14"/>
      <c r="T2650" s="14"/>
      <c r="U2650" s="9"/>
    </row>
    <row r="2651" spans="2:21" ht="18.75" hidden="1">
      <c r="B2651" s="14"/>
      <c r="C2651" s="14"/>
      <c r="D2651" s="14"/>
      <c r="E2651" s="14"/>
      <c r="F2651" s="14"/>
      <c r="G2651" s="14"/>
      <c r="H2651" s="14"/>
      <c r="I2651" s="14"/>
      <c r="J2651" s="14"/>
      <c r="K2651" s="14"/>
      <c r="L2651" s="14"/>
      <c r="M2651" s="14"/>
      <c r="N2651" s="14"/>
      <c r="O2651" s="14"/>
      <c r="P2651" s="14"/>
      <c r="Q2651" s="14"/>
      <c r="R2651" s="14"/>
      <c r="S2651" s="14"/>
      <c r="T2651" s="14"/>
      <c r="U2651" s="9"/>
    </row>
    <row r="2652" spans="2:21" ht="18.75" hidden="1">
      <c r="B2652" s="14"/>
      <c r="C2652" s="14"/>
      <c r="D2652" s="14"/>
      <c r="E2652" s="14"/>
      <c r="F2652" s="14"/>
      <c r="G2652" s="14"/>
      <c r="H2652" s="14"/>
      <c r="I2652" s="14"/>
      <c r="J2652" s="14"/>
      <c r="K2652" s="14"/>
      <c r="L2652" s="14"/>
      <c r="M2652" s="14"/>
      <c r="N2652" s="14"/>
      <c r="O2652" s="14"/>
      <c r="P2652" s="14"/>
      <c r="Q2652" s="14"/>
      <c r="R2652" s="14"/>
      <c r="S2652" s="14"/>
      <c r="T2652" s="14"/>
      <c r="U2652" s="9"/>
    </row>
    <row r="2653" spans="2:21" ht="18.75" hidden="1">
      <c r="B2653" s="14"/>
      <c r="C2653" s="14"/>
      <c r="D2653" s="14"/>
      <c r="E2653" s="14"/>
      <c r="F2653" s="14"/>
      <c r="G2653" s="14"/>
      <c r="H2653" s="14"/>
      <c r="I2653" s="14"/>
      <c r="J2653" s="14"/>
      <c r="K2653" s="14"/>
      <c r="L2653" s="14"/>
      <c r="M2653" s="14"/>
      <c r="N2653" s="14"/>
      <c r="O2653" s="14"/>
      <c r="P2653" s="14"/>
      <c r="Q2653" s="14"/>
      <c r="R2653" s="14"/>
      <c r="S2653" s="14"/>
      <c r="T2653" s="14"/>
      <c r="U2653" s="9"/>
    </row>
    <row r="2654" spans="2:21" ht="18.75" hidden="1">
      <c r="B2654" s="14"/>
      <c r="C2654" s="14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14"/>
      <c r="T2654" s="14"/>
      <c r="U2654" s="9"/>
    </row>
    <row r="2655" spans="2:21" ht="18.75" hidden="1">
      <c r="B2655" s="14"/>
      <c r="C2655" s="14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14"/>
      <c r="T2655" s="14"/>
      <c r="U2655" s="9"/>
    </row>
    <row r="2656" spans="2:21" ht="18.75" hidden="1">
      <c r="B2656" s="14"/>
      <c r="C2656" s="14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14"/>
      <c r="T2656" s="14"/>
      <c r="U2656" s="9"/>
    </row>
    <row r="2657" spans="2:21" ht="18.75" hidden="1">
      <c r="B2657" s="14"/>
      <c r="C2657" s="14"/>
      <c r="D2657" s="14"/>
      <c r="E2657" s="14"/>
      <c r="F2657" s="14"/>
      <c r="G2657" s="14"/>
      <c r="H2657" s="14"/>
      <c r="I2657" s="14"/>
      <c r="J2657" s="14"/>
      <c r="K2657" s="14"/>
      <c r="L2657" s="14"/>
      <c r="M2657" s="14"/>
      <c r="N2657" s="14"/>
      <c r="O2657" s="14"/>
      <c r="P2657" s="14"/>
      <c r="Q2657" s="14"/>
      <c r="R2657" s="14"/>
      <c r="S2657" s="14"/>
      <c r="T2657" s="14"/>
      <c r="U2657" s="9"/>
    </row>
    <row r="2658" spans="2:21" ht="18.75" hidden="1">
      <c r="B2658" s="14"/>
      <c r="C2658" s="14"/>
      <c r="D2658" s="14"/>
      <c r="E2658" s="14"/>
      <c r="F2658" s="14"/>
      <c r="G2658" s="14"/>
      <c r="H2658" s="14"/>
      <c r="I2658" s="14"/>
      <c r="J2658" s="14"/>
      <c r="K2658" s="14"/>
      <c r="L2658" s="14"/>
      <c r="M2658" s="14"/>
      <c r="N2658" s="14"/>
      <c r="O2658" s="14"/>
      <c r="P2658" s="14"/>
      <c r="Q2658" s="14"/>
      <c r="R2658" s="14"/>
      <c r="S2658" s="14"/>
      <c r="T2658" s="14"/>
      <c r="U2658" s="9"/>
    </row>
    <row r="2659" spans="2:21" ht="18.75" hidden="1">
      <c r="B2659" s="14"/>
      <c r="C2659" s="14"/>
      <c r="D2659" s="14"/>
      <c r="E2659" s="14"/>
      <c r="F2659" s="14"/>
      <c r="G2659" s="14"/>
      <c r="H2659" s="14"/>
      <c r="I2659" s="14"/>
      <c r="J2659" s="14"/>
      <c r="K2659" s="14"/>
      <c r="L2659" s="14"/>
      <c r="M2659" s="14"/>
      <c r="N2659" s="14"/>
      <c r="O2659" s="14"/>
      <c r="P2659" s="14"/>
      <c r="Q2659" s="14"/>
      <c r="R2659" s="14"/>
      <c r="S2659" s="14"/>
      <c r="T2659" s="14"/>
      <c r="U2659" s="9"/>
    </row>
    <row r="2660" spans="2:21" ht="18.75" hidden="1">
      <c r="B2660" s="14"/>
      <c r="C2660" s="14"/>
      <c r="D2660" s="14"/>
      <c r="E2660" s="14"/>
      <c r="F2660" s="14"/>
      <c r="G2660" s="14"/>
      <c r="H2660" s="14"/>
      <c r="I2660" s="14"/>
      <c r="J2660" s="14"/>
      <c r="K2660" s="14"/>
      <c r="L2660" s="14"/>
      <c r="M2660" s="14"/>
      <c r="N2660" s="14"/>
      <c r="O2660" s="14"/>
      <c r="P2660" s="14"/>
      <c r="Q2660" s="14"/>
      <c r="R2660" s="14"/>
      <c r="S2660" s="14"/>
      <c r="T2660" s="14"/>
      <c r="U2660" s="9"/>
    </row>
    <row r="2661" spans="2:21" ht="18.75" hidden="1">
      <c r="B2661" s="14"/>
      <c r="C2661" s="14"/>
      <c r="D2661" s="14"/>
      <c r="E2661" s="14"/>
      <c r="F2661" s="14"/>
      <c r="G2661" s="14"/>
      <c r="H2661" s="14"/>
      <c r="I2661" s="14"/>
      <c r="J2661" s="14"/>
      <c r="K2661" s="14"/>
      <c r="L2661" s="14"/>
      <c r="M2661" s="14"/>
      <c r="N2661" s="14"/>
      <c r="O2661" s="14"/>
      <c r="P2661" s="14"/>
      <c r="Q2661" s="14"/>
      <c r="R2661" s="14"/>
      <c r="S2661" s="14"/>
      <c r="T2661" s="14"/>
      <c r="U2661" s="9"/>
    </row>
    <row r="2662" spans="2:21" ht="18.75" hidden="1">
      <c r="B2662" s="14"/>
      <c r="C2662" s="14"/>
      <c r="D2662" s="14"/>
      <c r="E2662" s="14"/>
      <c r="F2662" s="14"/>
      <c r="G2662" s="14"/>
      <c r="H2662" s="14"/>
      <c r="I2662" s="14"/>
      <c r="J2662" s="14"/>
      <c r="K2662" s="14"/>
      <c r="L2662" s="14"/>
      <c r="M2662" s="14"/>
      <c r="N2662" s="14"/>
      <c r="O2662" s="14"/>
      <c r="P2662" s="14"/>
      <c r="Q2662" s="14"/>
      <c r="R2662" s="14"/>
      <c r="S2662" s="14"/>
      <c r="T2662" s="14"/>
      <c r="U2662" s="9"/>
    </row>
    <row r="2663" spans="2:21" ht="18.75" hidden="1">
      <c r="B2663" s="14"/>
      <c r="C2663" s="14"/>
      <c r="D2663" s="14"/>
      <c r="E2663" s="14"/>
      <c r="F2663" s="14"/>
      <c r="G2663" s="14"/>
      <c r="H2663" s="14"/>
      <c r="I2663" s="14"/>
      <c r="J2663" s="14"/>
      <c r="K2663" s="14"/>
      <c r="L2663" s="14"/>
      <c r="M2663" s="14"/>
      <c r="N2663" s="14"/>
      <c r="O2663" s="14"/>
      <c r="P2663" s="14"/>
      <c r="Q2663" s="14"/>
      <c r="R2663" s="14"/>
      <c r="S2663" s="14"/>
      <c r="T2663" s="14"/>
      <c r="U2663" s="9"/>
    </row>
    <row r="2664" spans="2:21" ht="18.75" hidden="1">
      <c r="B2664" s="14"/>
      <c r="C2664" s="14"/>
      <c r="D2664" s="14"/>
      <c r="E2664" s="14"/>
      <c r="F2664" s="14"/>
      <c r="G2664" s="14"/>
      <c r="H2664" s="14"/>
      <c r="I2664" s="14"/>
      <c r="J2664" s="14"/>
      <c r="K2664" s="14"/>
      <c r="L2664" s="14"/>
      <c r="M2664" s="14"/>
      <c r="N2664" s="14"/>
      <c r="O2664" s="14"/>
      <c r="P2664" s="14"/>
      <c r="Q2664" s="14"/>
      <c r="R2664" s="14"/>
      <c r="S2664" s="14"/>
      <c r="T2664" s="14"/>
      <c r="U2664" s="9"/>
    </row>
    <row r="2665" spans="2:21" ht="18.75" hidden="1">
      <c r="B2665" s="14"/>
      <c r="C2665" s="14"/>
      <c r="D2665" s="14"/>
      <c r="E2665" s="14"/>
      <c r="F2665" s="14"/>
      <c r="G2665" s="14"/>
      <c r="H2665" s="14"/>
      <c r="I2665" s="14"/>
      <c r="J2665" s="14"/>
      <c r="K2665" s="14"/>
      <c r="L2665" s="14"/>
      <c r="M2665" s="14"/>
      <c r="N2665" s="14"/>
      <c r="O2665" s="14"/>
      <c r="P2665" s="14"/>
      <c r="Q2665" s="14"/>
      <c r="R2665" s="14"/>
      <c r="S2665" s="14"/>
      <c r="T2665" s="14"/>
      <c r="U2665" s="9"/>
    </row>
    <row r="2666" spans="2:21" ht="18.75" hidden="1">
      <c r="B2666" s="14"/>
      <c r="C2666" s="14"/>
      <c r="D2666" s="14"/>
      <c r="E2666" s="14"/>
      <c r="F2666" s="14"/>
      <c r="G2666" s="14"/>
      <c r="H2666" s="14"/>
      <c r="I2666" s="14"/>
      <c r="J2666" s="14"/>
      <c r="K2666" s="14"/>
      <c r="L2666" s="14"/>
      <c r="M2666" s="14"/>
      <c r="N2666" s="14"/>
      <c r="O2666" s="14"/>
      <c r="P2666" s="14"/>
      <c r="Q2666" s="14"/>
      <c r="R2666" s="14"/>
      <c r="S2666" s="14"/>
      <c r="T2666" s="14"/>
      <c r="U2666" s="9"/>
    </row>
    <row r="2667" spans="2:21" ht="18.75" hidden="1">
      <c r="B2667" s="14"/>
      <c r="C2667" s="14"/>
      <c r="D2667" s="14"/>
      <c r="E2667" s="14"/>
      <c r="F2667" s="14"/>
      <c r="G2667" s="14"/>
      <c r="H2667" s="14"/>
      <c r="I2667" s="14"/>
      <c r="J2667" s="14"/>
      <c r="K2667" s="14"/>
      <c r="L2667" s="14"/>
      <c r="M2667" s="14"/>
      <c r="N2667" s="14"/>
      <c r="O2667" s="14"/>
      <c r="P2667" s="14"/>
      <c r="Q2667" s="14"/>
      <c r="R2667" s="14"/>
      <c r="S2667" s="14"/>
      <c r="T2667" s="14"/>
      <c r="U2667" s="9"/>
    </row>
    <row r="2668" spans="2:21" ht="18.75" hidden="1">
      <c r="B2668" s="14"/>
      <c r="C2668" s="14"/>
      <c r="D2668" s="14"/>
      <c r="E2668" s="14"/>
      <c r="F2668" s="14"/>
      <c r="G2668" s="14"/>
      <c r="H2668" s="14"/>
      <c r="I2668" s="14"/>
      <c r="J2668" s="14"/>
      <c r="K2668" s="14"/>
      <c r="L2668" s="14"/>
      <c r="M2668" s="14"/>
      <c r="N2668" s="14"/>
      <c r="O2668" s="14"/>
      <c r="P2668" s="14"/>
      <c r="Q2668" s="14"/>
      <c r="R2668" s="14"/>
      <c r="S2668" s="14"/>
      <c r="T2668" s="14"/>
      <c r="U2668" s="9"/>
    </row>
    <row r="2669" spans="2:21" ht="18.75" hidden="1">
      <c r="B2669" s="14"/>
      <c r="C2669" s="14"/>
      <c r="D2669" s="14"/>
      <c r="E2669" s="14"/>
      <c r="F2669" s="14"/>
      <c r="G2669" s="14"/>
      <c r="H2669" s="14"/>
      <c r="I2669" s="14"/>
      <c r="J2669" s="14"/>
      <c r="K2669" s="14"/>
      <c r="L2669" s="14"/>
      <c r="M2669" s="14"/>
      <c r="N2669" s="14"/>
      <c r="O2669" s="14"/>
      <c r="P2669" s="14"/>
      <c r="Q2669" s="14"/>
      <c r="R2669" s="14"/>
      <c r="S2669" s="14"/>
      <c r="T2669" s="14"/>
      <c r="U2669" s="9"/>
    </row>
    <row r="2670" spans="2:21" ht="18.75" hidden="1">
      <c r="B2670" s="14"/>
      <c r="C2670" s="14"/>
      <c r="D2670" s="14"/>
      <c r="E2670" s="14"/>
      <c r="F2670" s="14"/>
      <c r="G2670" s="14"/>
      <c r="H2670" s="14"/>
      <c r="I2670" s="14"/>
      <c r="J2670" s="14"/>
      <c r="K2670" s="14"/>
      <c r="L2670" s="14"/>
      <c r="M2670" s="14"/>
      <c r="N2670" s="14"/>
      <c r="O2670" s="14"/>
      <c r="P2670" s="14"/>
      <c r="Q2670" s="14"/>
      <c r="R2670" s="14"/>
      <c r="S2670" s="14"/>
      <c r="T2670" s="14"/>
      <c r="U2670" s="9"/>
    </row>
    <row r="2671" spans="2:21" ht="18.75" hidden="1">
      <c r="B2671" s="14"/>
      <c r="C2671" s="14"/>
      <c r="D2671" s="14"/>
      <c r="E2671" s="14"/>
      <c r="F2671" s="14"/>
      <c r="G2671" s="14"/>
      <c r="H2671" s="14"/>
      <c r="I2671" s="14"/>
      <c r="J2671" s="14"/>
      <c r="K2671" s="14"/>
      <c r="L2671" s="14"/>
      <c r="M2671" s="14"/>
      <c r="N2671" s="14"/>
      <c r="O2671" s="14"/>
      <c r="P2671" s="14"/>
      <c r="Q2671" s="14"/>
      <c r="R2671" s="14"/>
      <c r="S2671" s="14"/>
      <c r="T2671" s="14"/>
      <c r="U2671" s="9"/>
    </row>
    <row r="2672" spans="2:21" ht="18.75" hidden="1">
      <c r="B2672" s="14"/>
      <c r="C2672" s="14"/>
      <c r="D2672" s="14"/>
      <c r="E2672" s="14"/>
      <c r="F2672" s="14"/>
      <c r="G2672" s="14"/>
      <c r="H2672" s="14"/>
      <c r="I2672" s="14"/>
      <c r="J2672" s="14"/>
      <c r="K2672" s="14"/>
      <c r="L2672" s="14"/>
      <c r="M2672" s="14"/>
      <c r="N2672" s="14"/>
      <c r="O2672" s="14"/>
      <c r="P2672" s="14"/>
      <c r="Q2672" s="14"/>
      <c r="R2672" s="14"/>
      <c r="S2672" s="14"/>
      <c r="T2672" s="14"/>
      <c r="U2672" s="9"/>
    </row>
    <row r="2673" spans="2:21" ht="18.75" hidden="1">
      <c r="B2673" s="14"/>
      <c r="C2673" s="14"/>
      <c r="D2673" s="14"/>
      <c r="E2673" s="14"/>
      <c r="F2673" s="14"/>
      <c r="G2673" s="14"/>
      <c r="H2673" s="14"/>
      <c r="I2673" s="14"/>
      <c r="J2673" s="14"/>
      <c r="K2673" s="14"/>
      <c r="L2673" s="14"/>
      <c r="M2673" s="14"/>
      <c r="N2673" s="14"/>
      <c r="O2673" s="14"/>
      <c r="P2673" s="14"/>
      <c r="Q2673" s="14"/>
      <c r="R2673" s="14"/>
      <c r="S2673" s="14"/>
      <c r="T2673" s="14"/>
      <c r="U2673" s="9"/>
    </row>
    <row r="2674" spans="2:21" ht="18.75" hidden="1">
      <c r="B2674" s="14"/>
      <c r="C2674" s="14"/>
      <c r="D2674" s="14"/>
      <c r="E2674" s="14"/>
      <c r="F2674" s="14"/>
      <c r="G2674" s="14"/>
      <c r="H2674" s="14"/>
      <c r="I2674" s="14"/>
      <c r="J2674" s="14"/>
      <c r="K2674" s="14"/>
      <c r="L2674" s="14"/>
      <c r="M2674" s="14"/>
      <c r="N2674" s="14"/>
      <c r="O2674" s="14"/>
      <c r="P2674" s="14"/>
      <c r="Q2674" s="14"/>
      <c r="R2674" s="14"/>
      <c r="S2674" s="14"/>
      <c r="T2674" s="14"/>
      <c r="U2674" s="9"/>
    </row>
    <row r="2675" spans="2:21" ht="18.75" hidden="1">
      <c r="B2675" s="14"/>
      <c r="C2675" s="14"/>
      <c r="D2675" s="14"/>
      <c r="E2675" s="14"/>
      <c r="F2675" s="14"/>
      <c r="G2675" s="14"/>
      <c r="H2675" s="14"/>
      <c r="I2675" s="14"/>
      <c r="J2675" s="14"/>
      <c r="K2675" s="14"/>
      <c r="L2675" s="14"/>
      <c r="M2675" s="14"/>
      <c r="N2675" s="14"/>
      <c r="O2675" s="14"/>
      <c r="P2675" s="14"/>
      <c r="Q2675" s="14"/>
      <c r="R2675" s="14"/>
      <c r="S2675" s="14"/>
      <c r="T2675" s="14"/>
      <c r="U2675" s="9"/>
    </row>
    <row r="2676" spans="2:21" ht="18.75" hidden="1">
      <c r="B2676" s="14"/>
      <c r="C2676" s="14"/>
      <c r="D2676" s="14"/>
      <c r="E2676" s="14"/>
      <c r="F2676" s="14"/>
      <c r="G2676" s="14"/>
      <c r="H2676" s="14"/>
      <c r="I2676" s="14"/>
      <c r="J2676" s="14"/>
      <c r="K2676" s="14"/>
      <c r="L2676" s="14"/>
      <c r="M2676" s="14"/>
      <c r="N2676" s="14"/>
      <c r="O2676" s="14"/>
      <c r="P2676" s="14"/>
      <c r="Q2676" s="14"/>
      <c r="R2676" s="14"/>
      <c r="S2676" s="14"/>
      <c r="T2676" s="14"/>
      <c r="U2676" s="9"/>
    </row>
    <row r="2677" spans="2:21" ht="18.75" hidden="1">
      <c r="B2677" s="14"/>
      <c r="C2677" s="14"/>
      <c r="D2677" s="14"/>
      <c r="E2677" s="14"/>
      <c r="F2677" s="14"/>
      <c r="G2677" s="14"/>
      <c r="H2677" s="14"/>
      <c r="I2677" s="14"/>
      <c r="J2677" s="14"/>
      <c r="K2677" s="14"/>
      <c r="L2677" s="14"/>
      <c r="M2677" s="14"/>
      <c r="N2677" s="14"/>
      <c r="O2677" s="14"/>
      <c r="P2677" s="14"/>
      <c r="Q2677" s="14"/>
      <c r="R2677" s="14"/>
      <c r="S2677" s="14"/>
      <c r="T2677" s="14"/>
      <c r="U2677" s="9"/>
    </row>
    <row r="2678" spans="2:21" ht="18.75" hidden="1">
      <c r="B2678" s="14"/>
      <c r="C2678" s="14"/>
      <c r="D2678" s="14"/>
      <c r="E2678" s="14"/>
      <c r="F2678" s="14"/>
      <c r="G2678" s="14"/>
      <c r="H2678" s="14"/>
      <c r="I2678" s="14"/>
      <c r="J2678" s="14"/>
      <c r="K2678" s="14"/>
      <c r="L2678" s="14"/>
      <c r="M2678" s="14"/>
      <c r="N2678" s="14"/>
      <c r="O2678" s="14"/>
      <c r="P2678" s="14"/>
      <c r="Q2678" s="14"/>
      <c r="R2678" s="14"/>
      <c r="S2678" s="14"/>
      <c r="T2678" s="14"/>
      <c r="U2678" s="9"/>
    </row>
    <row r="2679" spans="2:21" ht="18.75" hidden="1">
      <c r="B2679" s="14"/>
      <c r="C2679" s="14"/>
      <c r="D2679" s="14"/>
      <c r="E2679" s="14"/>
      <c r="F2679" s="14"/>
      <c r="G2679" s="14"/>
      <c r="H2679" s="14"/>
      <c r="I2679" s="14"/>
      <c r="J2679" s="14"/>
      <c r="K2679" s="14"/>
      <c r="L2679" s="14"/>
      <c r="M2679" s="14"/>
      <c r="N2679" s="14"/>
      <c r="O2679" s="14"/>
      <c r="P2679" s="14"/>
      <c r="Q2679" s="14"/>
      <c r="R2679" s="14"/>
      <c r="S2679" s="14"/>
      <c r="T2679" s="14"/>
      <c r="U2679" s="9"/>
    </row>
    <row r="2680" spans="2:21" ht="18.75" hidden="1">
      <c r="B2680" s="14"/>
      <c r="C2680" s="14"/>
      <c r="D2680" s="14"/>
      <c r="E2680" s="14"/>
      <c r="F2680" s="14"/>
      <c r="G2680" s="14"/>
      <c r="H2680" s="14"/>
      <c r="I2680" s="14"/>
      <c r="J2680" s="14"/>
      <c r="K2680" s="14"/>
      <c r="L2680" s="14"/>
      <c r="M2680" s="14"/>
      <c r="N2680" s="14"/>
      <c r="O2680" s="14"/>
      <c r="P2680" s="14"/>
      <c r="Q2680" s="14"/>
      <c r="R2680" s="14"/>
      <c r="S2680" s="14"/>
      <c r="T2680" s="14"/>
      <c r="U2680" s="9"/>
    </row>
    <row r="2681" spans="2:21" ht="18.75" hidden="1">
      <c r="B2681" s="14"/>
      <c r="C2681" s="14"/>
      <c r="D2681" s="14"/>
      <c r="E2681" s="14"/>
      <c r="F2681" s="14"/>
      <c r="G2681" s="14"/>
      <c r="H2681" s="14"/>
      <c r="I2681" s="14"/>
      <c r="J2681" s="14"/>
      <c r="K2681" s="14"/>
      <c r="L2681" s="14"/>
      <c r="M2681" s="14"/>
      <c r="N2681" s="14"/>
      <c r="O2681" s="14"/>
      <c r="P2681" s="14"/>
      <c r="Q2681" s="14"/>
      <c r="R2681" s="14"/>
      <c r="S2681" s="14"/>
      <c r="T2681" s="14"/>
      <c r="U2681" s="9"/>
    </row>
    <row r="2682" spans="2:21" ht="18.75" hidden="1">
      <c r="B2682" s="14"/>
      <c r="C2682" s="14"/>
      <c r="D2682" s="14"/>
      <c r="E2682" s="14"/>
      <c r="F2682" s="14"/>
      <c r="G2682" s="14"/>
      <c r="H2682" s="14"/>
      <c r="I2682" s="14"/>
      <c r="J2682" s="14"/>
      <c r="K2682" s="14"/>
      <c r="L2682" s="14"/>
      <c r="M2682" s="14"/>
      <c r="N2682" s="14"/>
      <c r="O2682" s="14"/>
      <c r="P2682" s="14"/>
      <c r="Q2682" s="14"/>
      <c r="R2682" s="14"/>
      <c r="S2682" s="14"/>
      <c r="T2682" s="14"/>
      <c r="U2682" s="9"/>
    </row>
    <row r="2683" spans="2:21" ht="18.75" hidden="1">
      <c r="B2683" s="14"/>
      <c r="C2683" s="14"/>
      <c r="D2683" s="14"/>
      <c r="E2683" s="14"/>
      <c r="F2683" s="14"/>
      <c r="G2683" s="14"/>
      <c r="H2683" s="14"/>
      <c r="I2683" s="14"/>
      <c r="J2683" s="14"/>
      <c r="K2683" s="14"/>
      <c r="L2683" s="14"/>
      <c r="M2683" s="14"/>
      <c r="N2683" s="14"/>
      <c r="O2683" s="14"/>
      <c r="P2683" s="14"/>
      <c r="Q2683" s="14"/>
      <c r="R2683" s="14"/>
      <c r="S2683" s="14"/>
      <c r="T2683" s="14"/>
      <c r="U2683" s="9"/>
    </row>
    <row r="2684" spans="2:21" ht="18.75" hidden="1">
      <c r="B2684" s="14"/>
      <c r="C2684" s="14"/>
      <c r="D2684" s="14"/>
      <c r="E2684" s="14"/>
      <c r="F2684" s="14"/>
      <c r="G2684" s="14"/>
      <c r="H2684" s="14"/>
      <c r="I2684" s="14"/>
      <c r="J2684" s="14"/>
      <c r="K2684" s="14"/>
      <c r="L2684" s="14"/>
      <c r="M2684" s="14"/>
      <c r="N2684" s="14"/>
      <c r="O2684" s="14"/>
      <c r="P2684" s="14"/>
      <c r="Q2684" s="14"/>
      <c r="R2684" s="14"/>
      <c r="S2684" s="14"/>
      <c r="T2684" s="14"/>
      <c r="U2684" s="9"/>
    </row>
    <row r="2685" spans="2:21" ht="18.75" hidden="1">
      <c r="B2685" s="14"/>
      <c r="C2685" s="14"/>
      <c r="D2685" s="14"/>
      <c r="E2685" s="14"/>
      <c r="F2685" s="14"/>
      <c r="G2685" s="14"/>
      <c r="H2685" s="14"/>
      <c r="I2685" s="14"/>
      <c r="J2685" s="14"/>
      <c r="K2685" s="14"/>
      <c r="L2685" s="14"/>
      <c r="M2685" s="14"/>
      <c r="N2685" s="14"/>
      <c r="O2685" s="14"/>
      <c r="P2685" s="14"/>
      <c r="Q2685" s="14"/>
      <c r="R2685" s="14"/>
      <c r="S2685" s="14"/>
      <c r="T2685" s="14"/>
      <c r="U2685" s="9"/>
    </row>
    <row r="2686" spans="2:21" ht="18.75" hidden="1">
      <c r="B2686" s="14"/>
      <c r="C2686" s="14"/>
      <c r="D2686" s="14"/>
      <c r="E2686" s="14"/>
      <c r="F2686" s="14"/>
      <c r="G2686" s="14"/>
      <c r="H2686" s="14"/>
      <c r="I2686" s="14"/>
      <c r="J2686" s="14"/>
      <c r="K2686" s="14"/>
      <c r="L2686" s="14"/>
      <c r="M2686" s="14"/>
      <c r="N2686" s="14"/>
      <c r="O2686" s="14"/>
      <c r="P2686" s="14"/>
      <c r="Q2686" s="14"/>
      <c r="R2686" s="14"/>
      <c r="S2686" s="14"/>
      <c r="T2686" s="14"/>
      <c r="U2686" s="9"/>
    </row>
    <row r="2687" spans="2:21" ht="18.75" hidden="1">
      <c r="B2687" s="14"/>
      <c r="C2687" s="14"/>
      <c r="D2687" s="14"/>
      <c r="E2687" s="14"/>
      <c r="F2687" s="14"/>
      <c r="G2687" s="14"/>
      <c r="H2687" s="14"/>
      <c r="I2687" s="14"/>
      <c r="J2687" s="14"/>
      <c r="K2687" s="14"/>
      <c r="L2687" s="14"/>
      <c r="M2687" s="14"/>
      <c r="N2687" s="14"/>
      <c r="O2687" s="14"/>
      <c r="P2687" s="14"/>
      <c r="Q2687" s="14"/>
      <c r="R2687" s="14"/>
      <c r="S2687" s="14"/>
      <c r="T2687" s="14"/>
      <c r="U2687" s="9"/>
    </row>
    <row r="2688" spans="2:21" ht="18.75" hidden="1">
      <c r="B2688" s="14"/>
      <c r="C2688" s="14"/>
      <c r="D2688" s="14"/>
      <c r="E2688" s="14"/>
      <c r="F2688" s="14"/>
      <c r="G2688" s="14"/>
      <c r="H2688" s="14"/>
      <c r="I2688" s="14"/>
      <c r="J2688" s="14"/>
      <c r="K2688" s="14"/>
      <c r="L2688" s="14"/>
      <c r="M2688" s="14"/>
      <c r="N2688" s="14"/>
      <c r="O2688" s="14"/>
      <c r="P2688" s="14"/>
      <c r="Q2688" s="14"/>
      <c r="R2688" s="14"/>
      <c r="S2688" s="14"/>
      <c r="T2688" s="14"/>
      <c r="U2688" s="9"/>
    </row>
    <row r="2689" spans="2:21" ht="18.75" hidden="1">
      <c r="B2689" s="14"/>
      <c r="C2689" s="14"/>
      <c r="D2689" s="14"/>
      <c r="E2689" s="14"/>
      <c r="F2689" s="14"/>
      <c r="G2689" s="14"/>
      <c r="H2689" s="14"/>
      <c r="I2689" s="14"/>
      <c r="J2689" s="14"/>
      <c r="K2689" s="14"/>
      <c r="L2689" s="14"/>
      <c r="M2689" s="14"/>
      <c r="N2689" s="14"/>
      <c r="O2689" s="14"/>
      <c r="P2689" s="14"/>
      <c r="Q2689" s="14"/>
      <c r="R2689" s="14"/>
      <c r="S2689" s="14"/>
      <c r="T2689" s="14"/>
      <c r="U2689" s="9"/>
    </row>
    <row r="2690" spans="2:21" ht="18.75" hidden="1">
      <c r="B2690" s="14"/>
      <c r="C2690" s="14"/>
      <c r="D2690" s="14"/>
      <c r="E2690" s="14"/>
      <c r="F2690" s="14"/>
      <c r="G2690" s="14"/>
      <c r="H2690" s="14"/>
      <c r="I2690" s="14"/>
      <c r="J2690" s="14"/>
      <c r="K2690" s="14"/>
      <c r="L2690" s="14"/>
      <c r="M2690" s="14"/>
      <c r="N2690" s="14"/>
      <c r="O2690" s="14"/>
      <c r="P2690" s="14"/>
      <c r="Q2690" s="14"/>
      <c r="R2690" s="14"/>
      <c r="S2690" s="14"/>
      <c r="T2690" s="14"/>
      <c r="U2690" s="9"/>
    </row>
    <row r="2691" spans="2:21" ht="18.75" hidden="1">
      <c r="B2691" s="14"/>
      <c r="C2691" s="14"/>
      <c r="D2691" s="14"/>
      <c r="E2691" s="14"/>
      <c r="F2691" s="14"/>
      <c r="G2691" s="14"/>
      <c r="H2691" s="14"/>
      <c r="I2691" s="14"/>
      <c r="J2691" s="14"/>
      <c r="K2691" s="14"/>
      <c r="L2691" s="14"/>
      <c r="M2691" s="14"/>
      <c r="N2691" s="14"/>
      <c r="O2691" s="14"/>
      <c r="P2691" s="14"/>
      <c r="Q2691" s="14"/>
      <c r="R2691" s="14"/>
      <c r="S2691" s="14"/>
      <c r="T2691" s="14"/>
      <c r="U2691" s="9"/>
    </row>
    <row r="2692" spans="2:21" ht="18.75" hidden="1">
      <c r="B2692" s="14"/>
      <c r="C2692" s="14"/>
      <c r="D2692" s="14"/>
      <c r="E2692" s="14"/>
      <c r="F2692" s="14"/>
      <c r="G2692" s="14"/>
      <c r="H2692" s="14"/>
      <c r="I2692" s="14"/>
      <c r="J2692" s="14"/>
      <c r="K2692" s="14"/>
      <c r="L2692" s="14"/>
      <c r="M2692" s="14"/>
      <c r="N2692" s="14"/>
      <c r="O2692" s="14"/>
      <c r="P2692" s="14"/>
      <c r="Q2692" s="14"/>
      <c r="R2692" s="14"/>
      <c r="S2692" s="14"/>
      <c r="T2692" s="14"/>
      <c r="U2692" s="9"/>
    </row>
    <row r="2693" spans="2:21" ht="18.75" hidden="1">
      <c r="B2693" s="14"/>
      <c r="C2693" s="14"/>
      <c r="D2693" s="14"/>
      <c r="E2693" s="14"/>
      <c r="F2693" s="14"/>
      <c r="G2693" s="14"/>
      <c r="H2693" s="14"/>
      <c r="I2693" s="14"/>
      <c r="J2693" s="14"/>
      <c r="K2693" s="14"/>
      <c r="L2693" s="14"/>
      <c r="M2693" s="14"/>
      <c r="N2693" s="14"/>
      <c r="O2693" s="14"/>
      <c r="P2693" s="14"/>
      <c r="Q2693" s="14"/>
      <c r="R2693" s="14"/>
      <c r="S2693" s="14"/>
      <c r="T2693" s="14"/>
      <c r="U2693" s="9"/>
    </row>
    <row r="2694" spans="2:21" ht="18.75" hidden="1">
      <c r="B2694" s="14"/>
      <c r="C2694" s="14"/>
      <c r="D2694" s="14"/>
      <c r="E2694" s="14"/>
      <c r="F2694" s="14"/>
      <c r="G2694" s="14"/>
      <c r="H2694" s="14"/>
      <c r="I2694" s="14"/>
      <c r="J2694" s="14"/>
      <c r="K2694" s="14"/>
      <c r="L2694" s="14"/>
      <c r="M2694" s="14"/>
      <c r="N2694" s="14"/>
      <c r="O2694" s="14"/>
      <c r="P2694" s="14"/>
      <c r="Q2694" s="14"/>
      <c r="R2694" s="14"/>
      <c r="S2694" s="14"/>
      <c r="T2694" s="14"/>
      <c r="U2694" s="9"/>
    </row>
    <row r="2695" spans="2:21" ht="18.75" hidden="1">
      <c r="B2695" s="14"/>
      <c r="C2695" s="14"/>
      <c r="D2695" s="14"/>
      <c r="E2695" s="14"/>
      <c r="F2695" s="14"/>
      <c r="G2695" s="14"/>
      <c r="H2695" s="14"/>
      <c r="I2695" s="14"/>
      <c r="J2695" s="14"/>
      <c r="K2695" s="14"/>
      <c r="L2695" s="14"/>
      <c r="M2695" s="14"/>
      <c r="N2695" s="14"/>
      <c r="O2695" s="14"/>
      <c r="P2695" s="14"/>
      <c r="Q2695" s="14"/>
      <c r="R2695" s="14"/>
      <c r="S2695" s="14"/>
      <c r="T2695" s="14"/>
      <c r="U2695" s="9"/>
    </row>
    <row r="2696" spans="2:21" ht="18.75" hidden="1">
      <c r="B2696" s="14"/>
      <c r="C2696" s="14"/>
      <c r="D2696" s="14"/>
      <c r="E2696" s="14"/>
      <c r="F2696" s="14"/>
      <c r="G2696" s="14"/>
      <c r="H2696" s="14"/>
      <c r="I2696" s="14"/>
      <c r="J2696" s="14"/>
      <c r="K2696" s="14"/>
      <c r="L2696" s="14"/>
      <c r="M2696" s="14"/>
      <c r="N2696" s="14"/>
      <c r="O2696" s="14"/>
      <c r="P2696" s="14"/>
      <c r="Q2696" s="14"/>
      <c r="R2696" s="14"/>
      <c r="S2696" s="14"/>
      <c r="T2696" s="14"/>
      <c r="U2696" s="9"/>
    </row>
    <row r="2697" spans="2:21" ht="18.75" hidden="1">
      <c r="B2697" s="14"/>
      <c r="C2697" s="14"/>
      <c r="D2697" s="14"/>
      <c r="E2697" s="14"/>
      <c r="F2697" s="14"/>
      <c r="G2697" s="14"/>
      <c r="H2697" s="14"/>
      <c r="I2697" s="14"/>
      <c r="J2697" s="14"/>
      <c r="K2697" s="14"/>
      <c r="L2697" s="14"/>
      <c r="M2697" s="14"/>
      <c r="N2697" s="14"/>
      <c r="O2697" s="14"/>
      <c r="P2697" s="14"/>
      <c r="Q2697" s="14"/>
      <c r="R2697" s="14"/>
      <c r="S2697" s="14"/>
      <c r="T2697" s="14"/>
      <c r="U2697" s="9"/>
    </row>
    <row r="2698" spans="2:21" ht="18.75" hidden="1">
      <c r="B2698" s="14"/>
      <c r="C2698" s="14"/>
      <c r="D2698" s="14"/>
      <c r="E2698" s="14"/>
      <c r="F2698" s="14"/>
      <c r="G2698" s="14"/>
      <c r="H2698" s="14"/>
      <c r="I2698" s="14"/>
      <c r="J2698" s="14"/>
      <c r="K2698" s="14"/>
      <c r="L2698" s="14"/>
      <c r="M2698" s="14"/>
      <c r="N2698" s="14"/>
      <c r="O2698" s="14"/>
      <c r="P2698" s="14"/>
      <c r="Q2698" s="14"/>
      <c r="R2698" s="14"/>
      <c r="S2698" s="14"/>
      <c r="T2698" s="14"/>
      <c r="U2698" s="9"/>
    </row>
    <row r="2699" spans="2:21" ht="18.75" hidden="1">
      <c r="B2699" s="14"/>
      <c r="C2699" s="14"/>
      <c r="D2699" s="14"/>
      <c r="E2699" s="14"/>
      <c r="F2699" s="14"/>
      <c r="G2699" s="14"/>
      <c r="H2699" s="14"/>
      <c r="I2699" s="14"/>
      <c r="J2699" s="14"/>
      <c r="K2699" s="14"/>
      <c r="L2699" s="14"/>
      <c r="M2699" s="14"/>
      <c r="N2699" s="14"/>
      <c r="O2699" s="14"/>
      <c r="P2699" s="14"/>
      <c r="Q2699" s="14"/>
      <c r="R2699" s="14"/>
      <c r="S2699" s="14"/>
      <c r="T2699" s="14"/>
      <c r="U2699" s="9"/>
    </row>
    <row r="2700" spans="2:21" ht="18.75" hidden="1">
      <c r="B2700" s="14"/>
      <c r="C2700" s="14"/>
      <c r="D2700" s="14"/>
      <c r="E2700" s="14"/>
      <c r="F2700" s="14"/>
      <c r="G2700" s="14"/>
      <c r="H2700" s="14"/>
      <c r="I2700" s="14"/>
      <c r="J2700" s="14"/>
      <c r="K2700" s="14"/>
      <c r="L2700" s="14"/>
      <c r="M2700" s="14"/>
      <c r="N2700" s="14"/>
      <c r="O2700" s="14"/>
      <c r="P2700" s="14"/>
      <c r="Q2700" s="14"/>
      <c r="R2700" s="14"/>
      <c r="S2700" s="14"/>
      <c r="T2700" s="14"/>
      <c r="U2700" s="9"/>
    </row>
    <row r="2701" spans="2:21" ht="18.75" hidden="1">
      <c r="B2701" s="14"/>
      <c r="C2701" s="14"/>
      <c r="D2701" s="14"/>
      <c r="E2701" s="14"/>
      <c r="F2701" s="14"/>
      <c r="G2701" s="14"/>
      <c r="H2701" s="14"/>
      <c r="I2701" s="14"/>
      <c r="J2701" s="14"/>
      <c r="K2701" s="14"/>
      <c r="L2701" s="14"/>
      <c r="M2701" s="14"/>
      <c r="N2701" s="14"/>
      <c r="O2701" s="14"/>
      <c r="P2701" s="14"/>
      <c r="Q2701" s="14"/>
      <c r="R2701" s="14"/>
      <c r="S2701" s="14"/>
      <c r="T2701" s="14"/>
      <c r="U2701" s="9"/>
    </row>
    <row r="2702" spans="2:21" ht="18.75" hidden="1">
      <c r="B2702" s="14"/>
      <c r="C2702" s="14"/>
      <c r="D2702" s="14"/>
      <c r="E2702" s="14"/>
      <c r="F2702" s="14"/>
      <c r="G2702" s="14"/>
      <c r="H2702" s="14"/>
      <c r="I2702" s="14"/>
      <c r="J2702" s="14"/>
      <c r="K2702" s="14"/>
      <c r="L2702" s="14"/>
      <c r="M2702" s="14"/>
      <c r="N2702" s="14"/>
      <c r="O2702" s="14"/>
      <c r="P2702" s="14"/>
      <c r="Q2702" s="14"/>
      <c r="R2702" s="14"/>
      <c r="S2702" s="14"/>
      <c r="T2702" s="14"/>
      <c r="U2702" s="9"/>
    </row>
    <row r="2703" spans="2:21" ht="18.75" hidden="1">
      <c r="B2703" s="14"/>
      <c r="C2703" s="14"/>
      <c r="D2703" s="14"/>
      <c r="E2703" s="14"/>
      <c r="F2703" s="14"/>
      <c r="G2703" s="14"/>
      <c r="H2703" s="14"/>
      <c r="I2703" s="14"/>
      <c r="J2703" s="14"/>
      <c r="K2703" s="14"/>
      <c r="L2703" s="14"/>
      <c r="M2703" s="14"/>
      <c r="N2703" s="14"/>
      <c r="O2703" s="14"/>
      <c r="P2703" s="14"/>
      <c r="Q2703" s="14"/>
      <c r="R2703" s="14"/>
      <c r="S2703" s="14"/>
      <c r="T2703" s="14"/>
      <c r="U2703" s="9"/>
    </row>
    <row r="2704" spans="2:21" ht="18.75" hidden="1">
      <c r="B2704" s="14"/>
      <c r="C2704" s="14"/>
      <c r="D2704" s="14"/>
      <c r="E2704" s="14"/>
      <c r="F2704" s="14"/>
      <c r="G2704" s="14"/>
      <c r="H2704" s="14"/>
      <c r="I2704" s="14"/>
      <c r="J2704" s="14"/>
      <c r="K2704" s="14"/>
      <c r="L2704" s="14"/>
      <c r="M2704" s="14"/>
      <c r="N2704" s="14"/>
      <c r="O2704" s="14"/>
      <c r="P2704" s="14"/>
      <c r="Q2704" s="14"/>
      <c r="R2704" s="14"/>
      <c r="S2704" s="14"/>
      <c r="T2704" s="14"/>
      <c r="U2704" s="9"/>
    </row>
    <row r="2705" spans="2:21" ht="18.75" hidden="1">
      <c r="B2705" s="14"/>
      <c r="C2705" s="14"/>
      <c r="D2705" s="14"/>
      <c r="E2705" s="14"/>
      <c r="F2705" s="14"/>
      <c r="G2705" s="14"/>
      <c r="H2705" s="14"/>
      <c r="I2705" s="14"/>
      <c r="J2705" s="14"/>
      <c r="K2705" s="14"/>
      <c r="L2705" s="14"/>
      <c r="M2705" s="14"/>
      <c r="N2705" s="14"/>
      <c r="O2705" s="14"/>
      <c r="P2705" s="14"/>
      <c r="Q2705" s="14"/>
      <c r="R2705" s="14"/>
      <c r="S2705" s="14"/>
      <c r="T2705" s="14"/>
      <c r="U2705" s="9"/>
    </row>
    <row r="2706" spans="2:21" ht="18.75" hidden="1">
      <c r="B2706" s="14"/>
      <c r="C2706" s="14"/>
      <c r="D2706" s="14"/>
      <c r="E2706" s="14"/>
      <c r="F2706" s="14"/>
      <c r="G2706" s="14"/>
      <c r="H2706" s="14"/>
      <c r="I2706" s="14"/>
      <c r="J2706" s="14"/>
      <c r="K2706" s="14"/>
      <c r="L2706" s="14"/>
      <c r="M2706" s="14"/>
      <c r="N2706" s="14"/>
      <c r="O2706" s="14"/>
      <c r="P2706" s="14"/>
      <c r="Q2706" s="14"/>
      <c r="R2706" s="14"/>
      <c r="S2706" s="14"/>
      <c r="T2706" s="14"/>
      <c r="U2706" s="9"/>
    </row>
    <row r="2707" spans="2:21" ht="18.75" hidden="1">
      <c r="B2707" s="14"/>
      <c r="C2707" s="14"/>
      <c r="D2707" s="14"/>
      <c r="E2707" s="14"/>
      <c r="F2707" s="14"/>
      <c r="G2707" s="14"/>
      <c r="H2707" s="14"/>
      <c r="I2707" s="14"/>
      <c r="J2707" s="14"/>
      <c r="K2707" s="14"/>
      <c r="L2707" s="14"/>
      <c r="M2707" s="14"/>
      <c r="N2707" s="14"/>
      <c r="O2707" s="14"/>
      <c r="P2707" s="14"/>
      <c r="Q2707" s="14"/>
      <c r="R2707" s="14"/>
      <c r="S2707" s="14"/>
      <c r="T2707" s="14"/>
      <c r="U2707" s="9"/>
    </row>
    <row r="2708" spans="2:21" ht="18.75" hidden="1">
      <c r="B2708" s="14"/>
      <c r="C2708" s="14"/>
      <c r="D2708" s="14"/>
      <c r="E2708" s="14"/>
      <c r="F2708" s="14"/>
      <c r="G2708" s="14"/>
      <c r="H2708" s="14"/>
      <c r="I2708" s="14"/>
      <c r="J2708" s="14"/>
      <c r="K2708" s="14"/>
      <c r="L2708" s="14"/>
      <c r="M2708" s="14"/>
      <c r="N2708" s="14"/>
      <c r="O2708" s="14"/>
      <c r="P2708" s="14"/>
      <c r="Q2708" s="14"/>
      <c r="R2708" s="14"/>
      <c r="S2708" s="14"/>
      <c r="T2708" s="14"/>
      <c r="U2708" s="9"/>
    </row>
    <row r="2709" spans="2:21" ht="18.75" hidden="1">
      <c r="B2709" s="14"/>
      <c r="C2709" s="14"/>
      <c r="D2709" s="14"/>
      <c r="E2709" s="14"/>
      <c r="F2709" s="14"/>
      <c r="G2709" s="14"/>
      <c r="H2709" s="14"/>
      <c r="I2709" s="14"/>
      <c r="J2709" s="14"/>
      <c r="K2709" s="14"/>
      <c r="L2709" s="14"/>
      <c r="M2709" s="14"/>
      <c r="N2709" s="14"/>
      <c r="O2709" s="14"/>
      <c r="P2709" s="14"/>
      <c r="Q2709" s="14"/>
      <c r="R2709" s="14"/>
      <c r="S2709" s="14"/>
      <c r="T2709" s="14"/>
      <c r="U2709" s="9"/>
    </row>
    <row r="2710" spans="2:21" ht="18.75" hidden="1">
      <c r="B2710" s="14"/>
      <c r="C2710" s="14"/>
      <c r="D2710" s="14"/>
      <c r="E2710" s="14"/>
      <c r="F2710" s="14"/>
      <c r="G2710" s="14"/>
      <c r="H2710" s="14"/>
      <c r="I2710" s="14"/>
      <c r="J2710" s="14"/>
      <c r="K2710" s="14"/>
      <c r="L2710" s="14"/>
      <c r="M2710" s="14"/>
      <c r="N2710" s="14"/>
      <c r="O2710" s="14"/>
      <c r="P2710" s="14"/>
      <c r="Q2710" s="14"/>
      <c r="R2710" s="14"/>
      <c r="S2710" s="14"/>
      <c r="T2710" s="14"/>
      <c r="U2710" s="9"/>
    </row>
    <row r="2711" spans="2:21" ht="18.75" hidden="1">
      <c r="B2711" s="14"/>
      <c r="C2711" s="14"/>
      <c r="D2711" s="14"/>
      <c r="E2711" s="14"/>
      <c r="F2711" s="14"/>
      <c r="G2711" s="14"/>
      <c r="H2711" s="14"/>
      <c r="I2711" s="14"/>
      <c r="J2711" s="14"/>
      <c r="K2711" s="14"/>
      <c r="L2711" s="14"/>
      <c r="M2711" s="14"/>
      <c r="N2711" s="14"/>
      <c r="O2711" s="14"/>
      <c r="P2711" s="14"/>
      <c r="Q2711" s="14"/>
      <c r="R2711" s="14"/>
      <c r="S2711" s="14"/>
      <c r="T2711" s="14"/>
      <c r="U2711" s="9"/>
    </row>
    <row r="2712" spans="2:21" ht="18.75" hidden="1">
      <c r="B2712" s="14"/>
      <c r="C2712" s="14"/>
      <c r="D2712" s="14"/>
      <c r="E2712" s="14"/>
      <c r="F2712" s="14"/>
      <c r="G2712" s="14"/>
      <c r="H2712" s="14"/>
      <c r="I2712" s="14"/>
      <c r="J2712" s="14"/>
      <c r="K2712" s="14"/>
      <c r="L2712" s="14"/>
      <c r="M2712" s="14"/>
      <c r="N2712" s="14"/>
      <c r="O2712" s="14"/>
      <c r="P2712" s="14"/>
      <c r="Q2712" s="14"/>
      <c r="R2712" s="14"/>
      <c r="S2712" s="14"/>
      <c r="T2712" s="14"/>
      <c r="U2712" s="9"/>
    </row>
    <row r="2713" spans="2:21" ht="18.75" hidden="1">
      <c r="B2713" s="14"/>
      <c r="C2713" s="14"/>
      <c r="D2713" s="14"/>
      <c r="E2713" s="14"/>
      <c r="F2713" s="14"/>
      <c r="G2713" s="14"/>
      <c r="H2713" s="14"/>
      <c r="I2713" s="14"/>
      <c r="J2713" s="14"/>
      <c r="K2713" s="14"/>
      <c r="L2713" s="14"/>
      <c r="M2713" s="14"/>
      <c r="N2713" s="14"/>
      <c r="O2713" s="14"/>
      <c r="P2713" s="14"/>
      <c r="Q2713" s="14"/>
      <c r="R2713" s="14"/>
      <c r="S2713" s="14"/>
      <c r="T2713" s="14"/>
      <c r="U2713" s="9"/>
    </row>
    <row r="2714" spans="2:21" ht="18.75" hidden="1">
      <c r="B2714" s="14"/>
      <c r="C2714" s="14"/>
      <c r="D2714" s="14"/>
      <c r="E2714" s="14"/>
      <c r="F2714" s="14"/>
      <c r="G2714" s="14"/>
      <c r="H2714" s="14"/>
      <c r="I2714" s="14"/>
      <c r="J2714" s="14"/>
      <c r="K2714" s="14"/>
      <c r="L2714" s="14"/>
      <c r="M2714" s="14"/>
      <c r="N2714" s="14"/>
      <c r="O2714" s="14"/>
      <c r="P2714" s="14"/>
      <c r="Q2714" s="14"/>
      <c r="R2714" s="14"/>
      <c r="S2714" s="14"/>
      <c r="T2714" s="14"/>
      <c r="U2714" s="9"/>
    </row>
    <row r="2715" spans="2:21" ht="18.75" hidden="1">
      <c r="B2715" s="14"/>
      <c r="C2715" s="14"/>
      <c r="D2715" s="14"/>
      <c r="E2715" s="14"/>
      <c r="F2715" s="14"/>
      <c r="G2715" s="14"/>
      <c r="H2715" s="14"/>
      <c r="I2715" s="14"/>
      <c r="J2715" s="14"/>
      <c r="K2715" s="14"/>
      <c r="L2715" s="14"/>
      <c r="M2715" s="14"/>
      <c r="N2715" s="14"/>
      <c r="O2715" s="14"/>
      <c r="P2715" s="14"/>
      <c r="Q2715" s="14"/>
      <c r="R2715" s="14"/>
      <c r="S2715" s="14"/>
      <c r="T2715" s="14"/>
      <c r="U2715" s="9"/>
    </row>
    <row r="2716" spans="2:21" ht="18.75" hidden="1">
      <c r="B2716" s="14"/>
      <c r="C2716" s="14"/>
      <c r="D2716" s="14"/>
      <c r="E2716" s="14"/>
      <c r="F2716" s="14"/>
      <c r="G2716" s="14"/>
      <c r="H2716" s="14"/>
      <c r="I2716" s="14"/>
      <c r="J2716" s="14"/>
      <c r="K2716" s="14"/>
      <c r="L2716" s="14"/>
      <c r="M2716" s="14"/>
      <c r="N2716" s="14"/>
      <c r="O2716" s="14"/>
      <c r="P2716" s="14"/>
      <c r="Q2716" s="14"/>
      <c r="R2716" s="14"/>
      <c r="S2716" s="14"/>
      <c r="T2716" s="14"/>
      <c r="U2716" s="9"/>
    </row>
    <row r="2717" spans="2:21" ht="18.75" hidden="1">
      <c r="B2717" s="14"/>
      <c r="C2717" s="14"/>
      <c r="D2717" s="14"/>
      <c r="E2717" s="14"/>
      <c r="F2717" s="14"/>
      <c r="G2717" s="14"/>
      <c r="H2717" s="14"/>
      <c r="I2717" s="14"/>
      <c r="J2717" s="14"/>
      <c r="K2717" s="14"/>
      <c r="L2717" s="14"/>
      <c r="M2717" s="14"/>
      <c r="N2717" s="14"/>
      <c r="O2717" s="14"/>
      <c r="P2717" s="14"/>
      <c r="Q2717" s="14"/>
      <c r="R2717" s="14"/>
      <c r="S2717" s="14"/>
      <c r="T2717" s="14"/>
      <c r="U2717" s="9"/>
    </row>
    <row r="2718" spans="2:21" ht="18.75" hidden="1">
      <c r="B2718" s="14"/>
      <c r="C2718" s="14"/>
      <c r="D2718" s="14"/>
      <c r="E2718" s="14"/>
      <c r="F2718" s="14"/>
      <c r="G2718" s="14"/>
      <c r="H2718" s="14"/>
      <c r="I2718" s="14"/>
      <c r="J2718" s="14"/>
      <c r="K2718" s="14"/>
      <c r="L2718" s="14"/>
      <c r="M2718" s="14"/>
      <c r="N2718" s="14"/>
      <c r="O2718" s="14"/>
      <c r="P2718" s="14"/>
      <c r="Q2718" s="14"/>
      <c r="R2718" s="14"/>
      <c r="S2718" s="14"/>
      <c r="T2718" s="14"/>
      <c r="U2718" s="9"/>
    </row>
    <row r="2719" spans="2:21" ht="18.75" hidden="1">
      <c r="B2719" s="14"/>
      <c r="C2719" s="14"/>
      <c r="D2719" s="14"/>
      <c r="E2719" s="14"/>
      <c r="F2719" s="14"/>
      <c r="G2719" s="14"/>
      <c r="H2719" s="14"/>
      <c r="I2719" s="14"/>
      <c r="J2719" s="14"/>
      <c r="K2719" s="14"/>
      <c r="L2719" s="14"/>
      <c r="M2719" s="14"/>
      <c r="N2719" s="14"/>
      <c r="O2719" s="14"/>
      <c r="P2719" s="14"/>
      <c r="Q2719" s="14"/>
      <c r="R2719" s="14"/>
      <c r="S2719" s="14"/>
      <c r="T2719" s="14"/>
      <c r="U2719" s="9"/>
    </row>
    <row r="2720" spans="2:21" ht="18.75" hidden="1">
      <c r="B2720" s="14"/>
      <c r="C2720" s="14"/>
      <c r="D2720" s="14"/>
      <c r="E2720" s="14"/>
      <c r="F2720" s="14"/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  <c r="Q2720" s="14"/>
      <c r="R2720" s="14"/>
      <c r="S2720" s="14"/>
      <c r="T2720" s="14"/>
      <c r="U2720" s="9"/>
    </row>
    <row r="2721" spans="2:21" ht="18.75" hidden="1">
      <c r="B2721" s="14"/>
      <c r="C2721" s="14"/>
      <c r="D2721" s="14"/>
      <c r="E2721" s="14"/>
      <c r="F2721" s="14"/>
      <c r="G2721" s="14"/>
      <c r="H2721" s="14"/>
      <c r="I2721" s="14"/>
      <c r="J2721" s="14"/>
      <c r="K2721" s="14"/>
      <c r="L2721" s="14"/>
      <c r="M2721" s="14"/>
      <c r="N2721" s="14"/>
      <c r="O2721" s="14"/>
      <c r="P2721" s="14"/>
      <c r="Q2721" s="14"/>
      <c r="R2721" s="14"/>
      <c r="S2721" s="14"/>
      <c r="T2721" s="14"/>
      <c r="U2721" s="9"/>
    </row>
    <row r="2722" spans="2:21" ht="18.75" hidden="1">
      <c r="B2722" s="14"/>
      <c r="C2722" s="14"/>
      <c r="D2722" s="14"/>
      <c r="E2722" s="14"/>
      <c r="F2722" s="14"/>
      <c r="G2722" s="14"/>
      <c r="H2722" s="14"/>
      <c r="I2722" s="14"/>
      <c r="J2722" s="14"/>
      <c r="K2722" s="14"/>
      <c r="L2722" s="14"/>
      <c r="M2722" s="14"/>
      <c r="N2722" s="14"/>
      <c r="O2722" s="14"/>
      <c r="P2722" s="14"/>
      <c r="Q2722" s="14"/>
      <c r="R2722" s="14"/>
      <c r="S2722" s="14"/>
      <c r="T2722" s="14"/>
      <c r="U2722" s="9"/>
    </row>
    <row r="2723" spans="2:21" ht="18.75" hidden="1">
      <c r="B2723" s="14"/>
      <c r="C2723" s="14"/>
      <c r="D2723" s="14"/>
      <c r="E2723" s="14"/>
      <c r="F2723" s="14"/>
      <c r="G2723" s="14"/>
      <c r="H2723" s="14"/>
      <c r="I2723" s="14"/>
      <c r="J2723" s="14"/>
      <c r="K2723" s="14"/>
      <c r="L2723" s="14"/>
      <c r="M2723" s="14"/>
      <c r="N2723" s="14"/>
      <c r="O2723" s="14"/>
      <c r="P2723" s="14"/>
      <c r="Q2723" s="14"/>
      <c r="R2723" s="14"/>
      <c r="S2723" s="14"/>
      <c r="T2723" s="14"/>
      <c r="U2723" s="9"/>
    </row>
    <row r="2724" spans="2:21" ht="18.75" hidden="1">
      <c r="B2724" s="14"/>
      <c r="C2724" s="14"/>
      <c r="D2724" s="14"/>
      <c r="E2724" s="14"/>
      <c r="F2724" s="14"/>
      <c r="G2724" s="14"/>
      <c r="H2724" s="14"/>
      <c r="I2724" s="14"/>
      <c r="J2724" s="14"/>
      <c r="K2724" s="14"/>
      <c r="L2724" s="14"/>
      <c r="M2724" s="14"/>
      <c r="N2724" s="14"/>
      <c r="O2724" s="14"/>
      <c r="P2724" s="14"/>
      <c r="Q2724" s="14"/>
      <c r="R2724" s="14"/>
      <c r="S2724" s="14"/>
      <c r="T2724" s="14"/>
      <c r="U2724" s="9"/>
    </row>
    <row r="2725" spans="2:21" ht="18.75" hidden="1">
      <c r="B2725" s="14"/>
      <c r="C2725" s="14"/>
      <c r="D2725" s="14"/>
      <c r="E2725" s="14"/>
      <c r="F2725" s="14"/>
      <c r="G2725" s="14"/>
      <c r="H2725" s="14"/>
      <c r="I2725" s="14"/>
      <c r="J2725" s="14"/>
      <c r="K2725" s="14"/>
      <c r="L2725" s="14"/>
      <c r="M2725" s="14"/>
      <c r="N2725" s="14"/>
      <c r="O2725" s="14"/>
      <c r="P2725" s="14"/>
      <c r="Q2725" s="14"/>
      <c r="R2725" s="14"/>
      <c r="S2725" s="14"/>
      <c r="T2725" s="14"/>
      <c r="U2725" s="9"/>
    </row>
    <row r="2726" spans="2:21" ht="18.75" hidden="1">
      <c r="B2726" s="14"/>
      <c r="C2726" s="14"/>
      <c r="D2726" s="14"/>
      <c r="E2726" s="14"/>
      <c r="F2726" s="14"/>
      <c r="G2726" s="14"/>
      <c r="H2726" s="14"/>
      <c r="I2726" s="14"/>
      <c r="J2726" s="14"/>
      <c r="K2726" s="14"/>
      <c r="L2726" s="14"/>
      <c r="M2726" s="14"/>
      <c r="N2726" s="14"/>
      <c r="O2726" s="14"/>
      <c r="P2726" s="14"/>
      <c r="Q2726" s="14"/>
      <c r="R2726" s="14"/>
      <c r="S2726" s="14"/>
      <c r="T2726" s="14"/>
      <c r="U2726" s="9"/>
    </row>
    <row r="2727" spans="2:21" ht="18.75" hidden="1">
      <c r="B2727" s="14"/>
      <c r="C2727" s="14"/>
      <c r="D2727" s="14"/>
      <c r="E2727" s="14"/>
      <c r="F2727" s="14"/>
      <c r="G2727" s="14"/>
      <c r="H2727" s="14"/>
      <c r="I2727" s="14"/>
      <c r="J2727" s="14"/>
      <c r="K2727" s="14"/>
      <c r="L2727" s="14"/>
      <c r="M2727" s="14"/>
      <c r="N2727" s="14"/>
      <c r="O2727" s="14"/>
      <c r="P2727" s="14"/>
      <c r="Q2727" s="14"/>
      <c r="R2727" s="14"/>
      <c r="S2727" s="14"/>
      <c r="T2727" s="14"/>
      <c r="U2727" s="9"/>
    </row>
    <row r="2728" spans="2:21" ht="18.75" hidden="1">
      <c r="B2728" s="14"/>
      <c r="C2728" s="14"/>
      <c r="D2728" s="14"/>
      <c r="E2728" s="14"/>
      <c r="F2728" s="14"/>
      <c r="G2728" s="14"/>
      <c r="H2728" s="14"/>
      <c r="I2728" s="14"/>
      <c r="J2728" s="14"/>
      <c r="K2728" s="14"/>
      <c r="L2728" s="14"/>
      <c r="M2728" s="14"/>
      <c r="N2728" s="14"/>
      <c r="O2728" s="14"/>
      <c r="P2728" s="14"/>
      <c r="Q2728" s="14"/>
      <c r="R2728" s="14"/>
      <c r="S2728" s="14"/>
      <c r="T2728" s="14"/>
      <c r="U2728" s="9"/>
    </row>
    <row r="2729" spans="2:21" ht="18.75" hidden="1">
      <c r="B2729" s="14"/>
      <c r="C2729" s="14"/>
      <c r="D2729" s="14"/>
      <c r="E2729" s="14"/>
      <c r="F2729" s="14"/>
      <c r="G2729" s="14"/>
      <c r="H2729" s="14"/>
      <c r="I2729" s="14"/>
      <c r="J2729" s="14"/>
      <c r="K2729" s="14"/>
      <c r="L2729" s="14"/>
      <c r="M2729" s="14"/>
      <c r="N2729" s="14"/>
      <c r="O2729" s="14"/>
      <c r="P2729" s="14"/>
      <c r="Q2729" s="14"/>
      <c r="R2729" s="14"/>
      <c r="S2729" s="14"/>
      <c r="T2729" s="14"/>
      <c r="U2729" s="9"/>
    </row>
    <row r="2730" spans="2:21" ht="18.75" hidden="1">
      <c r="B2730" s="14"/>
      <c r="C2730" s="14"/>
      <c r="D2730" s="14"/>
      <c r="E2730" s="14"/>
      <c r="F2730" s="14"/>
      <c r="G2730" s="14"/>
      <c r="H2730" s="14"/>
      <c r="I2730" s="14"/>
      <c r="J2730" s="14"/>
      <c r="K2730" s="14"/>
      <c r="L2730" s="14"/>
      <c r="M2730" s="14"/>
      <c r="N2730" s="14"/>
      <c r="O2730" s="14"/>
      <c r="P2730" s="14"/>
      <c r="Q2730" s="14"/>
      <c r="R2730" s="14"/>
      <c r="S2730" s="14"/>
      <c r="T2730" s="14"/>
      <c r="U2730" s="9"/>
    </row>
    <row r="2731" spans="2:21" ht="18.75" hidden="1">
      <c r="B2731" s="14"/>
      <c r="C2731" s="14"/>
      <c r="D2731" s="14"/>
      <c r="E2731" s="14"/>
      <c r="F2731" s="14"/>
      <c r="G2731" s="14"/>
      <c r="H2731" s="14"/>
      <c r="I2731" s="14"/>
      <c r="J2731" s="14"/>
      <c r="K2731" s="14"/>
      <c r="L2731" s="14"/>
      <c r="M2731" s="14"/>
      <c r="N2731" s="14"/>
      <c r="O2731" s="14"/>
      <c r="P2731" s="14"/>
      <c r="Q2731" s="14"/>
      <c r="R2731" s="14"/>
      <c r="S2731" s="14"/>
      <c r="T2731" s="14"/>
      <c r="U2731" s="9"/>
    </row>
    <row r="2732" spans="2:21" ht="18.75" hidden="1">
      <c r="B2732" s="14"/>
      <c r="C2732" s="14"/>
      <c r="D2732" s="14"/>
      <c r="E2732" s="14"/>
      <c r="F2732" s="14"/>
      <c r="G2732" s="14"/>
      <c r="H2732" s="14"/>
      <c r="I2732" s="14"/>
      <c r="J2732" s="14"/>
      <c r="K2732" s="14"/>
      <c r="L2732" s="14"/>
      <c r="M2732" s="14"/>
      <c r="N2732" s="14"/>
      <c r="O2732" s="14"/>
      <c r="P2732" s="14"/>
      <c r="Q2732" s="14"/>
      <c r="R2732" s="14"/>
      <c r="S2732" s="14"/>
      <c r="T2732" s="14"/>
      <c r="U2732" s="9"/>
    </row>
    <row r="2733" spans="2:21" ht="18.75" hidden="1">
      <c r="B2733" s="14"/>
      <c r="C2733" s="14"/>
      <c r="D2733" s="14"/>
      <c r="E2733" s="14"/>
      <c r="F2733" s="14"/>
      <c r="G2733" s="14"/>
      <c r="H2733" s="14"/>
      <c r="I2733" s="14"/>
      <c r="J2733" s="14"/>
      <c r="K2733" s="14"/>
      <c r="L2733" s="14"/>
      <c r="M2733" s="14"/>
      <c r="N2733" s="14"/>
      <c r="O2733" s="14"/>
      <c r="P2733" s="14"/>
      <c r="Q2733" s="14"/>
      <c r="R2733" s="14"/>
      <c r="S2733" s="14"/>
      <c r="T2733" s="14"/>
      <c r="U2733" s="9"/>
    </row>
    <row r="2734" spans="2:21" ht="18.75" hidden="1">
      <c r="B2734" s="14"/>
      <c r="C2734" s="14"/>
      <c r="D2734" s="14"/>
      <c r="E2734" s="14"/>
      <c r="F2734" s="14"/>
      <c r="G2734" s="14"/>
      <c r="H2734" s="14"/>
      <c r="I2734" s="14"/>
      <c r="J2734" s="14"/>
      <c r="K2734" s="14"/>
      <c r="L2734" s="14"/>
      <c r="M2734" s="14"/>
      <c r="N2734" s="14"/>
      <c r="O2734" s="14"/>
      <c r="P2734" s="14"/>
      <c r="Q2734" s="14"/>
      <c r="R2734" s="14"/>
      <c r="S2734" s="14"/>
      <c r="T2734" s="14"/>
      <c r="U2734" s="9"/>
    </row>
    <row r="2735" spans="2:21" ht="18.75" hidden="1">
      <c r="B2735" s="14"/>
      <c r="C2735" s="14"/>
      <c r="D2735" s="14"/>
      <c r="E2735" s="14"/>
      <c r="F2735" s="14"/>
      <c r="G2735" s="14"/>
      <c r="H2735" s="14"/>
      <c r="I2735" s="14"/>
      <c r="J2735" s="14"/>
      <c r="K2735" s="14"/>
      <c r="L2735" s="14"/>
      <c r="M2735" s="14"/>
      <c r="N2735" s="14"/>
      <c r="O2735" s="14"/>
      <c r="P2735" s="14"/>
      <c r="Q2735" s="14"/>
      <c r="R2735" s="14"/>
      <c r="S2735" s="14"/>
      <c r="T2735" s="14"/>
      <c r="U2735" s="9"/>
    </row>
    <row r="2736" spans="2:21" ht="18.75" hidden="1">
      <c r="B2736" s="14"/>
      <c r="C2736" s="14"/>
      <c r="D2736" s="14"/>
      <c r="E2736" s="14"/>
      <c r="F2736" s="14"/>
      <c r="G2736" s="14"/>
      <c r="H2736" s="14"/>
      <c r="I2736" s="14"/>
      <c r="J2736" s="14"/>
      <c r="K2736" s="14"/>
      <c r="L2736" s="14"/>
      <c r="M2736" s="14"/>
      <c r="N2736" s="14"/>
      <c r="O2736" s="14"/>
      <c r="P2736" s="14"/>
      <c r="Q2736" s="14"/>
      <c r="R2736" s="14"/>
      <c r="S2736" s="14"/>
      <c r="T2736" s="14"/>
      <c r="U2736" s="9"/>
    </row>
    <row r="2737" spans="2:21" ht="18.75" hidden="1">
      <c r="B2737" s="14"/>
      <c r="C2737" s="14"/>
      <c r="D2737" s="14"/>
      <c r="E2737" s="14"/>
      <c r="F2737" s="14"/>
      <c r="G2737" s="14"/>
      <c r="H2737" s="14"/>
      <c r="I2737" s="14"/>
      <c r="J2737" s="14"/>
      <c r="K2737" s="14"/>
      <c r="L2737" s="14"/>
      <c r="M2737" s="14"/>
      <c r="N2737" s="14"/>
      <c r="O2737" s="14"/>
      <c r="P2737" s="14"/>
      <c r="Q2737" s="14"/>
      <c r="R2737" s="14"/>
      <c r="S2737" s="14"/>
      <c r="T2737" s="14"/>
      <c r="U2737" s="9"/>
    </row>
    <row r="2738" spans="2:21" ht="18.75" hidden="1">
      <c r="B2738" s="14"/>
      <c r="C2738" s="14"/>
      <c r="D2738" s="14"/>
      <c r="E2738" s="14"/>
      <c r="F2738" s="14"/>
      <c r="G2738" s="14"/>
      <c r="H2738" s="14"/>
      <c r="I2738" s="14"/>
      <c r="J2738" s="14"/>
      <c r="K2738" s="14"/>
      <c r="L2738" s="14"/>
      <c r="M2738" s="14"/>
      <c r="N2738" s="14"/>
      <c r="O2738" s="14"/>
      <c r="P2738" s="14"/>
      <c r="Q2738" s="14"/>
      <c r="R2738" s="14"/>
      <c r="S2738" s="14"/>
      <c r="T2738" s="14"/>
      <c r="U2738" s="9"/>
    </row>
    <row r="2739" spans="2:21" ht="18.75" hidden="1">
      <c r="B2739" s="14"/>
      <c r="C2739" s="14"/>
      <c r="D2739" s="14"/>
      <c r="E2739" s="14"/>
      <c r="F2739" s="14"/>
      <c r="G2739" s="14"/>
      <c r="H2739" s="14"/>
      <c r="I2739" s="14"/>
      <c r="J2739" s="14"/>
      <c r="K2739" s="14"/>
      <c r="L2739" s="14"/>
      <c r="M2739" s="14"/>
      <c r="N2739" s="14"/>
      <c r="O2739" s="14"/>
      <c r="P2739" s="14"/>
      <c r="Q2739" s="14"/>
      <c r="R2739" s="14"/>
      <c r="S2739" s="14"/>
      <c r="T2739" s="14"/>
      <c r="U2739" s="9"/>
    </row>
    <row r="2740" spans="2:21" ht="18.75" hidden="1">
      <c r="B2740" s="14"/>
      <c r="C2740" s="14"/>
      <c r="D2740" s="14"/>
      <c r="E2740" s="14"/>
      <c r="F2740" s="14"/>
      <c r="G2740" s="14"/>
      <c r="H2740" s="14"/>
      <c r="I2740" s="14"/>
      <c r="J2740" s="14"/>
      <c r="K2740" s="14"/>
      <c r="L2740" s="14"/>
      <c r="M2740" s="14"/>
      <c r="N2740" s="14"/>
      <c r="O2740" s="14"/>
      <c r="P2740" s="14"/>
      <c r="Q2740" s="14"/>
      <c r="R2740" s="14"/>
      <c r="S2740" s="14"/>
      <c r="T2740" s="14"/>
      <c r="U2740" s="9"/>
    </row>
    <row r="2741" spans="2:21" ht="18.75" hidden="1">
      <c r="B2741" s="14"/>
      <c r="C2741" s="14"/>
      <c r="D2741" s="14"/>
      <c r="E2741" s="14"/>
      <c r="F2741" s="14"/>
      <c r="G2741" s="14"/>
      <c r="H2741" s="14"/>
      <c r="I2741" s="14"/>
      <c r="J2741" s="14"/>
      <c r="K2741" s="14"/>
      <c r="L2741" s="14"/>
      <c r="M2741" s="14"/>
      <c r="N2741" s="14"/>
      <c r="O2741" s="14"/>
      <c r="P2741" s="14"/>
      <c r="Q2741" s="14"/>
      <c r="R2741" s="14"/>
      <c r="S2741" s="14"/>
      <c r="T2741" s="14"/>
      <c r="U2741" s="9"/>
    </row>
    <row r="2742" spans="2:21" ht="18.75" hidden="1">
      <c r="B2742" s="14"/>
      <c r="C2742" s="14"/>
      <c r="D2742" s="14"/>
      <c r="E2742" s="14"/>
      <c r="F2742" s="14"/>
      <c r="G2742" s="14"/>
      <c r="H2742" s="14"/>
      <c r="I2742" s="14"/>
      <c r="J2742" s="14"/>
      <c r="K2742" s="14"/>
      <c r="L2742" s="14"/>
      <c r="M2742" s="14"/>
      <c r="N2742" s="14"/>
      <c r="O2742" s="14"/>
      <c r="P2742" s="14"/>
      <c r="Q2742" s="14"/>
      <c r="R2742" s="14"/>
      <c r="S2742" s="14"/>
      <c r="T2742" s="14"/>
      <c r="U2742" s="9"/>
    </row>
    <row r="2743" spans="2:21" ht="18.75" hidden="1">
      <c r="B2743" s="14"/>
      <c r="C2743" s="14"/>
      <c r="D2743" s="14"/>
      <c r="E2743" s="14"/>
      <c r="F2743" s="14"/>
      <c r="G2743" s="14"/>
      <c r="H2743" s="14"/>
      <c r="I2743" s="14"/>
      <c r="J2743" s="14"/>
      <c r="K2743" s="14"/>
      <c r="L2743" s="14"/>
      <c r="M2743" s="14"/>
      <c r="N2743" s="14"/>
      <c r="O2743" s="14"/>
      <c r="P2743" s="14"/>
      <c r="Q2743" s="14"/>
      <c r="R2743" s="14"/>
      <c r="S2743" s="14"/>
      <c r="T2743" s="14"/>
      <c r="U2743" s="9"/>
    </row>
    <row r="2744" spans="2:21" ht="18.75" hidden="1">
      <c r="B2744" s="14"/>
      <c r="C2744" s="14"/>
      <c r="D2744" s="14"/>
      <c r="E2744" s="14"/>
      <c r="F2744" s="14"/>
      <c r="G2744" s="14"/>
      <c r="H2744" s="14"/>
      <c r="I2744" s="14"/>
      <c r="J2744" s="14"/>
      <c r="K2744" s="14"/>
      <c r="L2744" s="14"/>
      <c r="M2744" s="14"/>
      <c r="N2744" s="14"/>
      <c r="O2744" s="14"/>
      <c r="P2744" s="14"/>
      <c r="Q2744" s="14"/>
      <c r="R2744" s="14"/>
      <c r="S2744" s="14"/>
      <c r="T2744" s="14"/>
      <c r="U2744" s="9"/>
    </row>
    <row r="2745" spans="2:21" ht="18.75" hidden="1">
      <c r="B2745" s="14"/>
      <c r="C2745" s="14"/>
      <c r="D2745" s="14"/>
      <c r="E2745" s="14"/>
      <c r="F2745" s="14"/>
      <c r="G2745" s="14"/>
      <c r="H2745" s="14"/>
      <c r="I2745" s="14"/>
      <c r="J2745" s="14"/>
      <c r="K2745" s="14"/>
      <c r="L2745" s="14"/>
      <c r="M2745" s="14"/>
      <c r="N2745" s="14"/>
      <c r="O2745" s="14"/>
      <c r="P2745" s="14"/>
      <c r="Q2745" s="14"/>
      <c r="R2745" s="14"/>
      <c r="S2745" s="14"/>
      <c r="T2745" s="14"/>
      <c r="U2745" s="9"/>
    </row>
    <row r="2746" spans="2:21" ht="18.75" hidden="1">
      <c r="B2746" s="14"/>
      <c r="C2746" s="14"/>
      <c r="D2746" s="14"/>
      <c r="E2746" s="14"/>
      <c r="F2746" s="14"/>
      <c r="G2746" s="14"/>
      <c r="H2746" s="14"/>
      <c r="I2746" s="14"/>
      <c r="J2746" s="14"/>
      <c r="K2746" s="14"/>
      <c r="L2746" s="14"/>
      <c r="M2746" s="14"/>
      <c r="N2746" s="14"/>
      <c r="O2746" s="14"/>
      <c r="P2746" s="14"/>
      <c r="Q2746" s="14"/>
      <c r="R2746" s="14"/>
      <c r="S2746" s="14"/>
      <c r="T2746" s="14"/>
      <c r="U2746" s="9"/>
    </row>
    <row r="2747" spans="2:21" ht="18.75" hidden="1">
      <c r="B2747" s="14"/>
      <c r="C2747" s="14"/>
      <c r="D2747" s="14"/>
      <c r="E2747" s="14"/>
      <c r="F2747" s="14"/>
      <c r="G2747" s="14"/>
      <c r="H2747" s="14"/>
      <c r="I2747" s="14"/>
      <c r="J2747" s="14"/>
      <c r="K2747" s="14"/>
      <c r="L2747" s="14"/>
      <c r="M2747" s="14"/>
      <c r="N2747" s="14"/>
      <c r="O2747" s="14"/>
      <c r="P2747" s="14"/>
      <c r="Q2747" s="14"/>
      <c r="R2747" s="14"/>
      <c r="S2747" s="14"/>
      <c r="T2747" s="14"/>
      <c r="U2747" s="9"/>
    </row>
    <row r="2748" spans="2:21" ht="18.75" hidden="1">
      <c r="B2748" s="14"/>
      <c r="C2748" s="14"/>
      <c r="D2748" s="14"/>
      <c r="E2748" s="14"/>
      <c r="F2748" s="14"/>
      <c r="G2748" s="14"/>
      <c r="H2748" s="14"/>
      <c r="I2748" s="14"/>
      <c r="J2748" s="14"/>
      <c r="K2748" s="14"/>
      <c r="L2748" s="14"/>
      <c r="M2748" s="14"/>
      <c r="N2748" s="14"/>
      <c r="O2748" s="14"/>
      <c r="P2748" s="14"/>
      <c r="Q2748" s="14"/>
      <c r="R2748" s="14"/>
      <c r="S2748" s="14"/>
      <c r="T2748" s="14"/>
      <c r="U2748" s="9"/>
    </row>
    <row r="2749" spans="2:21" ht="18.75" hidden="1">
      <c r="B2749" s="14"/>
      <c r="C2749" s="14"/>
      <c r="D2749" s="14"/>
      <c r="E2749" s="14"/>
      <c r="F2749" s="14"/>
      <c r="G2749" s="14"/>
      <c r="H2749" s="14"/>
      <c r="I2749" s="14"/>
      <c r="J2749" s="14"/>
      <c r="K2749" s="14"/>
      <c r="L2749" s="14"/>
      <c r="M2749" s="14"/>
      <c r="N2749" s="14"/>
      <c r="O2749" s="14"/>
      <c r="P2749" s="14"/>
      <c r="Q2749" s="14"/>
      <c r="R2749" s="14"/>
      <c r="S2749" s="14"/>
      <c r="T2749" s="14"/>
      <c r="U2749" s="9"/>
    </row>
    <row r="2750" spans="2:21" ht="18.75" hidden="1">
      <c r="B2750" s="14"/>
      <c r="C2750" s="14"/>
      <c r="D2750" s="14"/>
      <c r="E2750" s="14"/>
      <c r="F2750" s="14"/>
      <c r="G2750" s="14"/>
      <c r="H2750" s="14"/>
      <c r="I2750" s="14"/>
      <c r="J2750" s="14"/>
      <c r="K2750" s="14"/>
      <c r="L2750" s="14"/>
      <c r="M2750" s="14"/>
      <c r="N2750" s="14"/>
      <c r="O2750" s="14"/>
      <c r="P2750" s="14"/>
      <c r="Q2750" s="14"/>
      <c r="R2750" s="14"/>
      <c r="S2750" s="14"/>
      <c r="T2750" s="14"/>
      <c r="U2750" s="9"/>
    </row>
    <row r="2751" spans="2:21" ht="18.75" hidden="1">
      <c r="B2751" s="14"/>
      <c r="C2751" s="14"/>
      <c r="D2751" s="14"/>
      <c r="E2751" s="14"/>
      <c r="F2751" s="14"/>
      <c r="G2751" s="14"/>
      <c r="H2751" s="14"/>
      <c r="I2751" s="14"/>
      <c r="J2751" s="14"/>
      <c r="K2751" s="14"/>
      <c r="L2751" s="14"/>
      <c r="M2751" s="14"/>
      <c r="N2751" s="14"/>
      <c r="O2751" s="14"/>
      <c r="P2751" s="14"/>
      <c r="Q2751" s="14"/>
      <c r="R2751" s="14"/>
      <c r="S2751" s="14"/>
      <c r="T2751" s="14"/>
      <c r="U2751" s="9"/>
    </row>
    <row r="2752" spans="2:21" ht="18.75" hidden="1">
      <c r="B2752" s="14"/>
      <c r="C2752" s="14"/>
      <c r="D2752" s="14"/>
      <c r="E2752" s="14"/>
      <c r="F2752" s="14"/>
      <c r="G2752" s="14"/>
      <c r="H2752" s="14"/>
      <c r="I2752" s="14"/>
      <c r="J2752" s="14"/>
      <c r="K2752" s="14"/>
      <c r="L2752" s="14"/>
      <c r="M2752" s="14"/>
      <c r="N2752" s="14"/>
      <c r="O2752" s="14"/>
      <c r="P2752" s="14"/>
      <c r="Q2752" s="14"/>
      <c r="R2752" s="14"/>
      <c r="S2752" s="14"/>
      <c r="T2752" s="14"/>
      <c r="U2752" s="9"/>
    </row>
    <row r="2753" spans="2:21" ht="18.75" hidden="1">
      <c r="B2753" s="14"/>
      <c r="C2753" s="14"/>
      <c r="D2753" s="14"/>
      <c r="E2753" s="14"/>
      <c r="F2753" s="14"/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  <c r="Q2753" s="14"/>
      <c r="R2753" s="14"/>
      <c r="S2753" s="14"/>
      <c r="T2753" s="14"/>
      <c r="U2753" s="9"/>
    </row>
    <row r="2754" spans="2:21" ht="18.75" hidden="1">
      <c r="B2754" s="14"/>
      <c r="C2754" s="14"/>
      <c r="D2754" s="14"/>
      <c r="E2754" s="14"/>
      <c r="F2754" s="14"/>
      <c r="G2754" s="14"/>
      <c r="H2754" s="14"/>
      <c r="I2754" s="14"/>
      <c r="J2754" s="14"/>
      <c r="K2754" s="14"/>
      <c r="L2754" s="14"/>
      <c r="M2754" s="14"/>
      <c r="N2754" s="14"/>
      <c r="O2754" s="14"/>
      <c r="P2754" s="14"/>
      <c r="Q2754" s="14"/>
      <c r="R2754" s="14"/>
      <c r="S2754" s="14"/>
      <c r="T2754" s="14"/>
      <c r="U2754" s="9"/>
    </row>
    <row r="2755" spans="2:21" ht="18.75" hidden="1">
      <c r="B2755" s="14"/>
      <c r="C2755" s="14"/>
      <c r="D2755" s="14"/>
      <c r="E2755" s="14"/>
      <c r="F2755" s="14"/>
      <c r="G2755" s="14"/>
      <c r="H2755" s="14"/>
      <c r="I2755" s="14"/>
      <c r="J2755" s="14"/>
      <c r="K2755" s="14"/>
      <c r="L2755" s="14"/>
      <c r="M2755" s="14"/>
      <c r="N2755" s="14"/>
      <c r="O2755" s="14"/>
      <c r="P2755" s="14"/>
      <c r="Q2755" s="14"/>
      <c r="R2755" s="14"/>
      <c r="S2755" s="14"/>
      <c r="T2755" s="14"/>
      <c r="U2755" s="9"/>
    </row>
    <row r="2756" spans="2:21" ht="18.75" hidden="1">
      <c r="B2756" s="14"/>
      <c r="C2756" s="14"/>
      <c r="D2756" s="14"/>
      <c r="E2756" s="14"/>
      <c r="F2756" s="14"/>
      <c r="G2756" s="14"/>
      <c r="H2756" s="14"/>
      <c r="I2756" s="14"/>
      <c r="J2756" s="14"/>
      <c r="K2756" s="14"/>
      <c r="L2756" s="14"/>
      <c r="M2756" s="14"/>
      <c r="N2756" s="14"/>
      <c r="O2756" s="14"/>
      <c r="P2756" s="14"/>
      <c r="Q2756" s="14"/>
      <c r="R2756" s="14"/>
      <c r="S2756" s="14"/>
      <c r="T2756" s="14"/>
      <c r="U2756" s="9"/>
    </row>
    <row r="2757" spans="2:21" ht="18.75" hidden="1">
      <c r="B2757" s="14"/>
      <c r="C2757" s="14"/>
      <c r="D2757" s="14"/>
      <c r="E2757" s="14"/>
      <c r="F2757" s="14"/>
      <c r="G2757" s="14"/>
      <c r="H2757" s="14"/>
      <c r="I2757" s="14"/>
      <c r="J2757" s="14"/>
      <c r="K2757" s="14"/>
      <c r="L2757" s="14"/>
      <c r="M2757" s="14"/>
      <c r="N2757" s="14"/>
      <c r="O2757" s="14"/>
      <c r="P2757" s="14"/>
      <c r="Q2757" s="14"/>
      <c r="R2757" s="14"/>
      <c r="S2757" s="14"/>
      <c r="T2757" s="14"/>
      <c r="U2757" s="9"/>
    </row>
    <row r="2758" spans="2:21" ht="18.75" hidden="1">
      <c r="B2758" s="14"/>
      <c r="C2758" s="14"/>
      <c r="D2758" s="14"/>
      <c r="E2758" s="14"/>
      <c r="F2758" s="14"/>
      <c r="G2758" s="14"/>
      <c r="H2758" s="14"/>
      <c r="I2758" s="14"/>
      <c r="J2758" s="14"/>
      <c r="K2758" s="14"/>
      <c r="L2758" s="14"/>
      <c r="M2758" s="14"/>
      <c r="N2758" s="14"/>
      <c r="O2758" s="14"/>
      <c r="P2758" s="14"/>
      <c r="Q2758" s="14"/>
      <c r="R2758" s="14"/>
      <c r="S2758" s="14"/>
      <c r="T2758" s="14"/>
      <c r="U2758" s="9"/>
    </row>
    <row r="2759" spans="2:21" ht="18.75" hidden="1">
      <c r="B2759" s="14"/>
      <c r="C2759" s="14"/>
      <c r="D2759" s="14"/>
      <c r="E2759" s="14"/>
      <c r="F2759" s="14"/>
      <c r="G2759" s="14"/>
      <c r="H2759" s="14"/>
      <c r="I2759" s="14"/>
      <c r="J2759" s="14"/>
      <c r="K2759" s="14"/>
      <c r="L2759" s="14"/>
      <c r="M2759" s="14"/>
      <c r="N2759" s="14"/>
      <c r="O2759" s="14"/>
      <c r="P2759" s="14"/>
      <c r="Q2759" s="14"/>
      <c r="R2759" s="14"/>
      <c r="S2759" s="14"/>
      <c r="T2759" s="14"/>
      <c r="U2759" s="9"/>
    </row>
    <row r="2760" spans="2:21" ht="18.75" hidden="1">
      <c r="B2760" s="14"/>
      <c r="C2760" s="14"/>
      <c r="D2760" s="14"/>
      <c r="E2760" s="14"/>
      <c r="F2760" s="14"/>
      <c r="G2760" s="14"/>
      <c r="H2760" s="14"/>
      <c r="I2760" s="14"/>
      <c r="J2760" s="14"/>
      <c r="K2760" s="14"/>
      <c r="L2760" s="14"/>
      <c r="M2760" s="14"/>
      <c r="N2760" s="14"/>
      <c r="O2760" s="14"/>
      <c r="P2760" s="14"/>
      <c r="Q2760" s="14"/>
      <c r="R2760" s="14"/>
      <c r="S2760" s="14"/>
      <c r="T2760" s="14"/>
      <c r="U2760" s="9"/>
    </row>
    <row r="2761" spans="2:21" ht="18.75" hidden="1">
      <c r="B2761" s="14"/>
      <c r="C2761" s="14"/>
      <c r="D2761" s="14"/>
      <c r="E2761" s="14"/>
      <c r="F2761" s="14"/>
      <c r="G2761" s="14"/>
      <c r="H2761" s="14"/>
      <c r="I2761" s="14"/>
      <c r="J2761" s="14"/>
      <c r="K2761" s="14"/>
      <c r="L2761" s="14"/>
      <c r="M2761" s="14"/>
      <c r="N2761" s="14"/>
      <c r="O2761" s="14"/>
      <c r="P2761" s="14"/>
      <c r="Q2761" s="14"/>
      <c r="R2761" s="14"/>
      <c r="S2761" s="14"/>
      <c r="T2761" s="14"/>
      <c r="U2761" s="9"/>
    </row>
    <row r="2762" spans="2:21" ht="18.75" hidden="1">
      <c r="B2762" s="14"/>
      <c r="C2762" s="14"/>
      <c r="D2762" s="14"/>
      <c r="E2762" s="14"/>
      <c r="F2762" s="14"/>
      <c r="G2762" s="14"/>
      <c r="H2762" s="14"/>
      <c r="I2762" s="14"/>
      <c r="J2762" s="14"/>
      <c r="K2762" s="14"/>
      <c r="L2762" s="14"/>
      <c r="M2762" s="14"/>
      <c r="N2762" s="14"/>
      <c r="O2762" s="14"/>
      <c r="P2762" s="14"/>
      <c r="Q2762" s="14"/>
      <c r="R2762" s="14"/>
      <c r="S2762" s="14"/>
      <c r="T2762" s="14"/>
      <c r="U2762" s="9"/>
    </row>
    <row r="2763" spans="2:21" ht="18.75" hidden="1">
      <c r="B2763" s="14"/>
      <c r="C2763" s="14"/>
      <c r="D2763" s="14"/>
      <c r="E2763" s="14"/>
      <c r="F2763" s="14"/>
      <c r="G2763" s="14"/>
      <c r="H2763" s="14"/>
      <c r="I2763" s="14"/>
      <c r="J2763" s="14"/>
      <c r="K2763" s="14"/>
      <c r="L2763" s="14"/>
      <c r="M2763" s="14"/>
      <c r="N2763" s="14"/>
      <c r="O2763" s="14"/>
      <c r="P2763" s="14"/>
      <c r="Q2763" s="14"/>
      <c r="R2763" s="14"/>
      <c r="S2763" s="14"/>
      <c r="T2763" s="14"/>
      <c r="U2763" s="9"/>
    </row>
    <row r="2764" spans="2:21" ht="18.75" hidden="1">
      <c r="B2764" s="14"/>
      <c r="C2764" s="14"/>
      <c r="D2764" s="14"/>
      <c r="E2764" s="14"/>
      <c r="F2764" s="14"/>
      <c r="G2764" s="14"/>
      <c r="H2764" s="14"/>
      <c r="I2764" s="14"/>
      <c r="J2764" s="14"/>
      <c r="K2764" s="14"/>
      <c r="L2764" s="14"/>
      <c r="M2764" s="14"/>
      <c r="N2764" s="14"/>
      <c r="O2764" s="14"/>
      <c r="P2764" s="14"/>
      <c r="Q2764" s="14"/>
      <c r="R2764" s="14"/>
      <c r="S2764" s="14"/>
      <c r="T2764" s="14"/>
      <c r="U2764" s="9"/>
    </row>
    <row r="2765" spans="2:21" ht="18.75" hidden="1">
      <c r="B2765" s="14"/>
      <c r="C2765" s="14"/>
      <c r="D2765" s="14"/>
      <c r="E2765" s="14"/>
      <c r="F2765" s="14"/>
      <c r="G2765" s="14"/>
      <c r="H2765" s="14"/>
      <c r="I2765" s="14"/>
      <c r="J2765" s="14"/>
      <c r="K2765" s="14"/>
      <c r="L2765" s="14"/>
      <c r="M2765" s="14"/>
      <c r="N2765" s="14"/>
      <c r="O2765" s="14"/>
      <c r="P2765" s="14"/>
      <c r="Q2765" s="14"/>
      <c r="R2765" s="14"/>
      <c r="S2765" s="14"/>
      <c r="T2765" s="14"/>
      <c r="U2765" s="9"/>
    </row>
    <row r="2766" spans="2:21" ht="18.75" hidden="1">
      <c r="B2766" s="14"/>
      <c r="C2766" s="14"/>
      <c r="D2766" s="14"/>
      <c r="E2766" s="14"/>
      <c r="F2766" s="14"/>
      <c r="G2766" s="14"/>
      <c r="H2766" s="14"/>
      <c r="I2766" s="14"/>
      <c r="J2766" s="14"/>
      <c r="K2766" s="14"/>
      <c r="L2766" s="14"/>
      <c r="M2766" s="14"/>
      <c r="N2766" s="14"/>
      <c r="O2766" s="14"/>
      <c r="P2766" s="14"/>
      <c r="Q2766" s="14"/>
      <c r="R2766" s="14"/>
      <c r="S2766" s="14"/>
      <c r="T2766" s="14"/>
      <c r="U2766" s="9"/>
    </row>
    <row r="2767" spans="2:21" ht="18.75" hidden="1">
      <c r="B2767" s="14"/>
      <c r="C2767" s="14"/>
      <c r="D2767" s="14"/>
      <c r="E2767" s="14"/>
      <c r="F2767" s="14"/>
      <c r="G2767" s="14"/>
      <c r="H2767" s="14"/>
      <c r="I2767" s="14"/>
      <c r="J2767" s="14"/>
      <c r="K2767" s="14"/>
      <c r="L2767" s="14"/>
      <c r="M2767" s="14"/>
      <c r="N2767" s="14"/>
      <c r="O2767" s="14"/>
      <c r="P2767" s="14"/>
      <c r="Q2767" s="14"/>
      <c r="R2767" s="14"/>
      <c r="S2767" s="14"/>
      <c r="T2767" s="14"/>
      <c r="U2767" s="9"/>
    </row>
    <row r="2768" spans="2:21" ht="18.75" hidden="1">
      <c r="B2768" s="14"/>
      <c r="C2768" s="14"/>
      <c r="D2768" s="14"/>
      <c r="E2768" s="14"/>
      <c r="F2768" s="14"/>
      <c r="G2768" s="14"/>
      <c r="H2768" s="14"/>
      <c r="I2768" s="14"/>
      <c r="J2768" s="14"/>
      <c r="K2768" s="14"/>
      <c r="L2768" s="14"/>
      <c r="M2768" s="14"/>
      <c r="N2768" s="14"/>
      <c r="O2768" s="14"/>
      <c r="P2768" s="14"/>
      <c r="Q2768" s="14"/>
      <c r="R2768" s="14"/>
      <c r="S2768" s="14"/>
      <c r="T2768" s="14"/>
      <c r="U2768" s="9"/>
    </row>
    <row r="2769" spans="2:21" ht="18.75" hidden="1">
      <c r="B2769" s="14"/>
      <c r="C2769" s="14"/>
      <c r="D2769" s="14"/>
      <c r="E2769" s="14"/>
      <c r="F2769" s="14"/>
      <c r="G2769" s="14"/>
      <c r="H2769" s="14"/>
      <c r="I2769" s="14"/>
      <c r="J2769" s="14"/>
      <c r="K2769" s="14"/>
      <c r="L2769" s="14"/>
      <c r="M2769" s="14"/>
      <c r="N2769" s="14"/>
      <c r="O2769" s="14"/>
      <c r="P2769" s="14"/>
      <c r="Q2769" s="14"/>
      <c r="R2769" s="14"/>
      <c r="S2769" s="14"/>
      <c r="T2769" s="14"/>
      <c r="U2769" s="9"/>
    </row>
    <row r="2770" spans="2:21" ht="18.75" hidden="1">
      <c r="B2770" s="14"/>
      <c r="C2770" s="14"/>
      <c r="D2770" s="14"/>
      <c r="E2770" s="14"/>
      <c r="F2770" s="14"/>
      <c r="G2770" s="14"/>
      <c r="H2770" s="14"/>
      <c r="I2770" s="14"/>
      <c r="J2770" s="14"/>
      <c r="K2770" s="14"/>
      <c r="L2770" s="14"/>
      <c r="M2770" s="14"/>
      <c r="N2770" s="14"/>
      <c r="O2770" s="14"/>
      <c r="P2770" s="14"/>
      <c r="Q2770" s="14"/>
      <c r="R2770" s="14"/>
      <c r="S2770" s="14"/>
      <c r="T2770" s="14"/>
      <c r="U2770" s="9"/>
    </row>
    <row r="2771" spans="2:21" ht="18.75" hidden="1">
      <c r="B2771" s="14"/>
      <c r="C2771" s="14"/>
      <c r="D2771" s="14"/>
      <c r="E2771" s="14"/>
      <c r="F2771" s="14"/>
      <c r="G2771" s="14"/>
      <c r="H2771" s="14"/>
      <c r="I2771" s="14"/>
      <c r="J2771" s="14"/>
      <c r="K2771" s="14"/>
      <c r="L2771" s="14"/>
      <c r="M2771" s="14"/>
      <c r="N2771" s="14"/>
      <c r="O2771" s="14"/>
      <c r="P2771" s="14"/>
      <c r="Q2771" s="14"/>
      <c r="R2771" s="14"/>
      <c r="S2771" s="14"/>
      <c r="T2771" s="14"/>
      <c r="U2771" s="9"/>
    </row>
    <row r="2772" spans="2:21" ht="18.75" hidden="1">
      <c r="B2772" s="14"/>
      <c r="C2772" s="14"/>
      <c r="D2772" s="14"/>
      <c r="E2772" s="14"/>
      <c r="F2772" s="14"/>
      <c r="G2772" s="14"/>
      <c r="H2772" s="14"/>
      <c r="I2772" s="14"/>
      <c r="J2772" s="14"/>
      <c r="K2772" s="14"/>
      <c r="L2772" s="14"/>
      <c r="M2772" s="14"/>
      <c r="N2772" s="14"/>
      <c r="O2772" s="14"/>
      <c r="P2772" s="14"/>
      <c r="Q2772" s="14"/>
      <c r="R2772" s="14"/>
      <c r="S2772" s="14"/>
      <c r="T2772" s="14"/>
      <c r="U2772" s="9"/>
    </row>
    <row r="2773" spans="2:21" ht="18.75" hidden="1">
      <c r="B2773" s="14"/>
      <c r="C2773" s="14"/>
      <c r="D2773" s="14"/>
      <c r="E2773" s="14"/>
      <c r="F2773" s="14"/>
      <c r="G2773" s="14"/>
      <c r="H2773" s="14"/>
      <c r="I2773" s="14"/>
      <c r="J2773" s="14"/>
      <c r="K2773" s="14"/>
      <c r="L2773" s="14"/>
      <c r="M2773" s="14"/>
      <c r="N2773" s="14"/>
      <c r="O2773" s="14"/>
      <c r="P2773" s="14"/>
      <c r="Q2773" s="14"/>
      <c r="R2773" s="14"/>
      <c r="S2773" s="14"/>
      <c r="T2773" s="14"/>
      <c r="U2773" s="9"/>
    </row>
    <row r="2774" spans="2:21" ht="18.75" hidden="1">
      <c r="B2774" s="14"/>
      <c r="C2774" s="14"/>
      <c r="D2774" s="14"/>
      <c r="E2774" s="14"/>
      <c r="F2774" s="14"/>
      <c r="G2774" s="14"/>
      <c r="H2774" s="14"/>
      <c r="I2774" s="14"/>
      <c r="J2774" s="14"/>
      <c r="K2774" s="14"/>
      <c r="L2774" s="14"/>
      <c r="M2774" s="14"/>
      <c r="N2774" s="14"/>
      <c r="O2774" s="14"/>
      <c r="P2774" s="14"/>
      <c r="Q2774" s="14"/>
      <c r="R2774" s="14"/>
      <c r="S2774" s="14"/>
      <c r="T2774" s="14"/>
      <c r="U2774" s="9"/>
    </row>
    <row r="2775" spans="2:21" ht="18.75" hidden="1">
      <c r="B2775" s="14"/>
      <c r="C2775" s="14"/>
      <c r="D2775" s="14"/>
      <c r="E2775" s="14"/>
      <c r="F2775" s="14"/>
      <c r="G2775" s="14"/>
      <c r="H2775" s="14"/>
      <c r="I2775" s="14"/>
      <c r="J2775" s="14"/>
      <c r="K2775" s="14"/>
      <c r="L2775" s="14"/>
      <c r="M2775" s="14"/>
      <c r="N2775" s="14"/>
      <c r="O2775" s="14"/>
      <c r="P2775" s="14"/>
      <c r="Q2775" s="14"/>
      <c r="R2775" s="14"/>
      <c r="S2775" s="14"/>
      <c r="T2775" s="14"/>
      <c r="U2775" s="9"/>
    </row>
    <row r="2776" spans="2:21" ht="18.75" hidden="1">
      <c r="B2776" s="14"/>
      <c r="C2776" s="14"/>
      <c r="D2776" s="14"/>
      <c r="E2776" s="14"/>
      <c r="F2776" s="14"/>
      <c r="G2776" s="14"/>
      <c r="H2776" s="14"/>
      <c r="I2776" s="14"/>
      <c r="J2776" s="14"/>
      <c r="K2776" s="14"/>
      <c r="L2776" s="14"/>
      <c r="M2776" s="14"/>
      <c r="N2776" s="14"/>
      <c r="O2776" s="14"/>
      <c r="P2776" s="14"/>
      <c r="Q2776" s="14"/>
      <c r="R2776" s="14"/>
      <c r="S2776" s="14"/>
      <c r="T2776" s="14"/>
      <c r="U2776" s="9"/>
    </row>
    <row r="2777" spans="2:21" ht="18.75" hidden="1">
      <c r="B2777" s="14"/>
      <c r="C2777" s="14"/>
      <c r="D2777" s="14"/>
      <c r="E2777" s="14"/>
      <c r="F2777" s="14"/>
      <c r="G2777" s="14"/>
      <c r="H2777" s="14"/>
      <c r="I2777" s="14"/>
      <c r="J2777" s="14"/>
      <c r="K2777" s="14"/>
      <c r="L2777" s="14"/>
      <c r="M2777" s="14"/>
      <c r="N2777" s="14"/>
      <c r="O2777" s="14"/>
      <c r="P2777" s="14"/>
      <c r="Q2777" s="14"/>
      <c r="R2777" s="14"/>
      <c r="S2777" s="14"/>
      <c r="T2777" s="14"/>
      <c r="U2777" s="9"/>
    </row>
    <row r="2778" spans="2:21" ht="18.75" hidden="1">
      <c r="B2778" s="14"/>
      <c r="C2778" s="14"/>
      <c r="D2778" s="14"/>
      <c r="E2778" s="14"/>
      <c r="F2778" s="14"/>
      <c r="G2778" s="14"/>
      <c r="H2778" s="14"/>
      <c r="I2778" s="14"/>
      <c r="J2778" s="14"/>
      <c r="K2778" s="14"/>
      <c r="L2778" s="14"/>
      <c r="M2778" s="14"/>
      <c r="N2778" s="14"/>
      <c r="O2778" s="14"/>
      <c r="P2778" s="14"/>
      <c r="Q2778" s="14"/>
      <c r="R2778" s="14"/>
      <c r="S2778" s="14"/>
      <c r="T2778" s="14"/>
      <c r="U2778" s="9"/>
    </row>
    <row r="2779" spans="2:21" ht="18.75" hidden="1">
      <c r="B2779" s="14"/>
      <c r="C2779" s="14"/>
      <c r="D2779" s="14"/>
      <c r="E2779" s="14"/>
      <c r="F2779" s="14"/>
      <c r="G2779" s="14"/>
      <c r="H2779" s="14"/>
      <c r="I2779" s="14"/>
      <c r="J2779" s="14"/>
      <c r="K2779" s="14"/>
      <c r="L2779" s="14"/>
      <c r="M2779" s="14"/>
      <c r="N2779" s="14"/>
      <c r="O2779" s="14"/>
      <c r="P2779" s="14"/>
      <c r="Q2779" s="14"/>
      <c r="R2779" s="14"/>
      <c r="S2779" s="14"/>
      <c r="T2779" s="14"/>
      <c r="U2779" s="9"/>
    </row>
    <row r="2780" spans="2:21" ht="18.75" hidden="1">
      <c r="B2780" s="14"/>
      <c r="C2780" s="14"/>
      <c r="D2780" s="14"/>
      <c r="E2780" s="14"/>
      <c r="F2780" s="14"/>
      <c r="G2780" s="14"/>
      <c r="H2780" s="14"/>
      <c r="I2780" s="14"/>
      <c r="J2780" s="14"/>
      <c r="K2780" s="14"/>
      <c r="L2780" s="14"/>
      <c r="M2780" s="14"/>
      <c r="N2780" s="14"/>
      <c r="O2780" s="14"/>
      <c r="P2780" s="14"/>
      <c r="Q2780" s="14"/>
      <c r="R2780" s="14"/>
      <c r="S2780" s="14"/>
      <c r="T2780" s="14"/>
      <c r="U2780" s="9"/>
    </row>
    <row r="2781" spans="2:21" ht="18.75" hidden="1">
      <c r="B2781" s="14"/>
      <c r="C2781" s="14"/>
      <c r="D2781" s="14"/>
      <c r="E2781" s="14"/>
      <c r="F2781" s="14"/>
      <c r="G2781" s="14"/>
      <c r="H2781" s="14"/>
      <c r="I2781" s="14"/>
      <c r="J2781" s="14"/>
      <c r="K2781" s="14"/>
      <c r="L2781" s="14"/>
      <c r="M2781" s="14"/>
      <c r="N2781" s="14"/>
      <c r="O2781" s="14"/>
      <c r="P2781" s="14"/>
      <c r="Q2781" s="14"/>
      <c r="R2781" s="14"/>
      <c r="S2781" s="14"/>
      <c r="T2781" s="14"/>
      <c r="U2781" s="9"/>
    </row>
    <row r="2782" spans="2:21" ht="18.75" hidden="1">
      <c r="B2782" s="14"/>
      <c r="C2782" s="14"/>
      <c r="D2782" s="14"/>
      <c r="E2782" s="14"/>
      <c r="F2782" s="14"/>
      <c r="G2782" s="14"/>
      <c r="H2782" s="14"/>
      <c r="I2782" s="14"/>
      <c r="J2782" s="14"/>
      <c r="K2782" s="14"/>
      <c r="L2782" s="14"/>
      <c r="M2782" s="14"/>
      <c r="N2782" s="14"/>
      <c r="O2782" s="14"/>
      <c r="P2782" s="14"/>
      <c r="Q2782" s="14"/>
      <c r="R2782" s="14"/>
      <c r="S2782" s="14"/>
      <c r="T2782" s="14"/>
      <c r="U2782" s="9"/>
    </row>
    <row r="2783" spans="2:21" ht="18.75" hidden="1">
      <c r="B2783" s="14"/>
      <c r="C2783" s="14"/>
      <c r="D2783" s="14"/>
      <c r="E2783" s="14"/>
      <c r="F2783" s="14"/>
      <c r="G2783" s="14"/>
      <c r="H2783" s="14"/>
      <c r="I2783" s="14"/>
      <c r="J2783" s="14"/>
      <c r="K2783" s="14"/>
      <c r="L2783" s="14"/>
      <c r="M2783" s="14"/>
      <c r="N2783" s="14"/>
      <c r="O2783" s="14"/>
      <c r="P2783" s="14"/>
      <c r="Q2783" s="14"/>
      <c r="R2783" s="14"/>
      <c r="S2783" s="14"/>
      <c r="T2783" s="14"/>
      <c r="U2783" s="9"/>
    </row>
    <row r="2784" spans="2:21" ht="18.75" hidden="1">
      <c r="B2784" s="14"/>
      <c r="C2784" s="14"/>
      <c r="D2784" s="14"/>
      <c r="E2784" s="14"/>
      <c r="F2784" s="14"/>
      <c r="G2784" s="14"/>
      <c r="H2784" s="14"/>
      <c r="I2784" s="14"/>
      <c r="J2784" s="14"/>
      <c r="K2784" s="14"/>
      <c r="L2784" s="14"/>
      <c r="M2784" s="14"/>
      <c r="N2784" s="14"/>
      <c r="O2784" s="14"/>
      <c r="P2784" s="14"/>
      <c r="Q2784" s="14"/>
      <c r="R2784" s="14"/>
      <c r="S2784" s="14"/>
      <c r="T2784" s="14"/>
      <c r="U2784" s="9"/>
    </row>
    <row r="2785" spans="2:21" ht="18.75" hidden="1">
      <c r="B2785" s="14"/>
      <c r="C2785" s="14"/>
      <c r="D2785" s="14"/>
      <c r="E2785" s="14"/>
      <c r="F2785" s="14"/>
      <c r="G2785" s="14"/>
      <c r="H2785" s="14"/>
      <c r="I2785" s="14"/>
      <c r="J2785" s="14"/>
      <c r="K2785" s="14"/>
      <c r="L2785" s="14"/>
      <c r="M2785" s="14"/>
      <c r="N2785" s="14"/>
      <c r="O2785" s="14"/>
      <c r="P2785" s="14"/>
      <c r="Q2785" s="14"/>
      <c r="R2785" s="14"/>
      <c r="S2785" s="14"/>
      <c r="T2785" s="14"/>
      <c r="U2785" s="9"/>
    </row>
    <row r="2786" spans="2:21" ht="18.75" hidden="1">
      <c r="B2786" s="14"/>
      <c r="C2786" s="14"/>
      <c r="D2786" s="14"/>
      <c r="E2786" s="14"/>
      <c r="F2786" s="14"/>
      <c r="G2786" s="14"/>
      <c r="H2786" s="14"/>
      <c r="I2786" s="14"/>
      <c r="J2786" s="14"/>
      <c r="K2786" s="14"/>
      <c r="L2786" s="14"/>
      <c r="M2786" s="14"/>
      <c r="N2786" s="14"/>
      <c r="O2786" s="14"/>
      <c r="P2786" s="14"/>
      <c r="Q2786" s="14"/>
      <c r="R2786" s="14"/>
      <c r="S2786" s="14"/>
      <c r="T2786" s="14"/>
      <c r="U2786" s="9"/>
    </row>
    <row r="2787" spans="2:21" ht="18.75" hidden="1">
      <c r="B2787" s="14"/>
      <c r="C2787" s="14"/>
      <c r="D2787" s="14"/>
      <c r="E2787" s="14"/>
      <c r="F2787" s="14"/>
      <c r="G2787" s="14"/>
      <c r="H2787" s="14"/>
      <c r="I2787" s="14"/>
      <c r="J2787" s="14"/>
      <c r="K2787" s="14"/>
      <c r="L2787" s="14"/>
      <c r="M2787" s="14"/>
      <c r="N2787" s="14"/>
      <c r="O2787" s="14"/>
      <c r="P2787" s="14"/>
      <c r="Q2787" s="14"/>
      <c r="R2787" s="14"/>
      <c r="S2787" s="14"/>
      <c r="T2787" s="14"/>
      <c r="U2787" s="9"/>
    </row>
    <row r="2788" spans="2:21" ht="18.75" hidden="1">
      <c r="B2788" s="14"/>
      <c r="C2788" s="14"/>
      <c r="D2788" s="14"/>
      <c r="E2788" s="14"/>
      <c r="F2788" s="14"/>
      <c r="G2788" s="14"/>
      <c r="H2788" s="14"/>
      <c r="I2788" s="14"/>
      <c r="J2788" s="14"/>
      <c r="K2788" s="14"/>
      <c r="L2788" s="14"/>
      <c r="M2788" s="14"/>
      <c r="N2788" s="14"/>
      <c r="O2788" s="14"/>
      <c r="P2788" s="14"/>
      <c r="Q2788" s="14"/>
      <c r="R2788" s="14"/>
      <c r="S2788" s="14"/>
      <c r="T2788" s="14"/>
      <c r="U2788" s="9"/>
    </row>
    <row r="2789" spans="2:21" ht="18.75" hidden="1">
      <c r="B2789" s="14"/>
      <c r="C2789" s="14"/>
      <c r="D2789" s="14"/>
      <c r="E2789" s="14"/>
      <c r="F2789" s="14"/>
      <c r="G2789" s="14"/>
      <c r="H2789" s="14"/>
      <c r="I2789" s="14"/>
      <c r="J2789" s="14"/>
      <c r="K2789" s="14"/>
      <c r="L2789" s="14"/>
      <c r="M2789" s="14"/>
      <c r="N2789" s="14"/>
      <c r="O2789" s="14"/>
      <c r="P2789" s="14"/>
      <c r="Q2789" s="14"/>
      <c r="R2789" s="14"/>
      <c r="S2789" s="14"/>
      <c r="T2789" s="14"/>
      <c r="U2789" s="9"/>
    </row>
    <row r="2790" spans="2:21" ht="18.75" hidden="1">
      <c r="B2790" s="14"/>
      <c r="C2790" s="14"/>
      <c r="D2790" s="14"/>
      <c r="E2790" s="14"/>
      <c r="F2790" s="14"/>
      <c r="G2790" s="14"/>
      <c r="H2790" s="14"/>
      <c r="I2790" s="14"/>
      <c r="J2790" s="14"/>
      <c r="K2790" s="14"/>
      <c r="L2790" s="14"/>
      <c r="M2790" s="14"/>
      <c r="N2790" s="14"/>
      <c r="O2790" s="14"/>
      <c r="P2790" s="14"/>
      <c r="Q2790" s="14"/>
      <c r="R2790" s="14"/>
      <c r="S2790" s="14"/>
      <c r="T2790" s="14"/>
      <c r="U2790" s="9"/>
    </row>
    <row r="2791" spans="2:21" ht="18.75" hidden="1">
      <c r="B2791" s="14"/>
      <c r="C2791" s="14"/>
      <c r="D2791" s="14"/>
      <c r="E2791" s="14"/>
      <c r="F2791" s="14"/>
      <c r="G2791" s="14"/>
      <c r="H2791" s="14"/>
      <c r="I2791" s="14"/>
      <c r="J2791" s="14"/>
      <c r="K2791" s="14"/>
      <c r="L2791" s="14"/>
      <c r="M2791" s="14"/>
      <c r="N2791" s="14"/>
      <c r="O2791" s="14"/>
      <c r="P2791" s="14"/>
      <c r="Q2791" s="14"/>
      <c r="R2791" s="14"/>
      <c r="S2791" s="14"/>
      <c r="T2791" s="14"/>
      <c r="U2791" s="9"/>
    </row>
    <row r="2792" spans="2:21" ht="18.75" hidden="1">
      <c r="B2792" s="14"/>
      <c r="C2792" s="14"/>
      <c r="D2792" s="14"/>
      <c r="E2792" s="14"/>
      <c r="F2792" s="14"/>
      <c r="G2792" s="14"/>
      <c r="H2792" s="14"/>
      <c r="I2792" s="14"/>
      <c r="J2792" s="14"/>
      <c r="K2792" s="14"/>
      <c r="L2792" s="14"/>
      <c r="M2792" s="14"/>
      <c r="N2792" s="14"/>
      <c r="O2792" s="14"/>
      <c r="P2792" s="14"/>
      <c r="Q2792" s="14"/>
      <c r="R2792" s="14"/>
      <c r="S2792" s="14"/>
      <c r="T2792" s="14"/>
      <c r="U2792" s="9"/>
    </row>
    <row r="2793" spans="2:21" ht="18.75" hidden="1">
      <c r="B2793" s="14"/>
      <c r="C2793" s="14"/>
      <c r="D2793" s="14"/>
      <c r="E2793" s="14"/>
      <c r="F2793" s="14"/>
      <c r="G2793" s="14"/>
      <c r="H2793" s="14"/>
      <c r="I2793" s="14"/>
      <c r="J2793" s="14"/>
      <c r="K2793" s="14"/>
      <c r="L2793" s="14"/>
      <c r="M2793" s="14"/>
      <c r="N2793" s="14"/>
      <c r="O2793" s="14"/>
      <c r="P2793" s="14"/>
      <c r="Q2793" s="14"/>
      <c r="R2793" s="14"/>
      <c r="S2793" s="14"/>
      <c r="T2793" s="14"/>
      <c r="U2793" s="9"/>
    </row>
    <row r="2794" spans="2:21" ht="18.75" hidden="1">
      <c r="B2794" s="14"/>
      <c r="C2794" s="14"/>
      <c r="D2794" s="14"/>
      <c r="E2794" s="14"/>
      <c r="F2794" s="14"/>
      <c r="G2794" s="14"/>
      <c r="H2794" s="14"/>
      <c r="I2794" s="14"/>
      <c r="J2794" s="14"/>
      <c r="K2794" s="14"/>
      <c r="L2794" s="14"/>
      <c r="M2794" s="14"/>
      <c r="N2794" s="14"/>
      <c r="O2794" s="14"/>
      <c r="P2794" s="14"/>
      <c r="Q2794" s="14"/>
      <c r="R2794" s="14"/>
      <c r="S2794" s="14"/>
      <c r="T2794" s="14"/>
      <c r="U2794" s="9"/>
    </row>
    <row r="2795" spans="2:21" ht="18.75" hidden="1">
      <c r="B2795" s="14"/>
      <c r="C2795" s="14"/>
      <c r="D2795" s="14"/>
      <c r="E2795" s="14"/>
      <c r="F2795" s="14"/>
      <c r="G2795" s="14"/>
      <c r="H2795" s="14"/>
      <c r="I2795" s="14"/>
      <c r="J2795" s="14"/>
      <c r="K2795" s="14"/>
      <c r="L2795" s="14"/>
      <c r="M2795" s="14"/>
      <c r="N2795" s="14"/>
      <c r="O2795" s="14"/>
      <c r="P2795" s="14"/>
      <c r="Q2795" s="14"/>
      <c r="R2795" s="14"/>
      <c r="S2795" s="14"/>
      <c r="T2795" s="14"/>
      <c r="U2795" s="9"/>
    </row>
    <row r="2796" spans="2:21" ht="18.75" hidden="1">
      <c r="B2796" s="14"/>
      <c r="C2796" s="14"/>
      <c r="D2796" s="14"/>
      <c r="E2796" s="14"/>
      <c r="F2796" s="14"/>
      <c r="G2796" s="14"/>
      <c r="H2796" s="14"/>
      <c r="I2796" s="14"/>
      <c r="J2796" s="14"/>
      <c r="K2796" s="14"/>
      <c r="L2796" s="14"/>
      <c r="M2796" s="14"/>
      <c r="N2796" s="14"/>
      <c r="O2796" s="14"/>
      <c r="P2796" s="14"/>
      <c r="Q2796" s="14"/>
      <c r="R2796" s="14"/>
      <c r="S2796" s="14"/>
      <c r="T2796" s="14"/>
      <c r="U2796" s="9"/>
    </row>
    <row r="2797" spans="2:21" ht="18.75" hidden="1">
      <c r="B2797" s="14"/>
      <c r="C2797" s="14"/>
      <c r="D2797" s="14"/>
      <c r="E2797" s="14"/>
      <c r="F2797" s="14"/>
      <c r="G2797" s="14"/>
      <c r="H2797" s="14"/>
      <c r="I2797" s="14"/>
      <c r="J2797" s="14"/>
      <c r="K2797" s="14"/>
      <c r="L2797" s="14"/>
      <c r="M2797" s="14"/>
      <c r="N2797" s="14"/>
      <c r="O2797" s="14"/>
      <c r="P2797" s="14"/>
      <c r="Q2797" s="14"/>
      <c r="R2797" s="14"/>
      <c r="S2797" s="14"/>
      <c r="T2797" s="14"/>
      <c r="U2797" s="9"/>
    </row>
    <row r="2798" spans="2:21" ht="18.75" hidden="1">
      <c r="B2798" s="14"/>
      <c r="C2798" s="14"/>
      <c r="D2798" s="14"/>
      <c r="E2798" s="14"/>
      <c r="F2798" s="14"/>
      <c r="G2798" s="14"/>
      <c r="H2798" s="14"/>
      <c r="I2798" s="14"/>
      <c r="J2798" s="14"/>
      <c r="K2798" s="14"/>
      <c r="L2798" s="14"/>
      <c r="M2798" s="14"/>
      <c r="N2798" s="14"/>
      <c r="O2798" s="14"/>
      <c r="P2798" s="14"/>
      <c r="Q2798" s="14"/>
      <c r="R2798" s="14"/>
      <c r="S2798" s="14"/>
      <c r="T2798" s="14"/>
      <c r="U2798" s="9"/>
    </row>
    <row r="2799" spans="2:21" ht="18.75" hidden="1">
      <c r="B2799" s="14"/>
      <c r="C2799" s="14"/>
      <c r="D2799" s="14"/>
      <c r="E2799" s="14"/>
      <c r="F2799" s="14"/>
      <c r="G2799" s="14"/>
      <c r="H2799" s="14"/>
      <c r="I2799" s="14"/>
      <c r="J2799" s="14"/>
      <c r="K2799" s="14"/>
      <c r="L2799" s="14"/>
      <c r="M2799" s="14"/>
      <c r="N2799" s="14"/>
      <c r="O2799" s="14"/>
      <c r="P2799" s="14"/>
      <c r="Q2799" s="14"/>
      <c r="R2799" s="14"/>
      <c r="S2799" s="14"/>
      <c r="T2799" s="14"/>
      <c r="U2799" s="9"/>
    </row>
    <row r="2800" spans="2:21" ht="18.75" hidden="1">
      <c r="B2800" s="14"/>
      <c r="C2800" s="14"/>
      <c r="D2800" s="14"/>
      <c r="E2800" s="14"/>
      <c r="F2800" s="14"/>
      <c r="G2800" s="14"/>
      <c r="H2800" s="14"/>
      <c r="I2800" s="14"/>
      <c r="J2800" s="14"/>
      <c r="K2800" s="14"/>
      <c r="L2800" s="14"/>
      <c r="M2800" s="14"/>
      <c r="N2800" s="14"/>
      <c r="O2800" s="14"/>
      <c r="P2800" s="14"/>
      <c r="Q2800" s="14"/>
      <c r="R2800" s="14"/>
      <c r="S2800" s="14"/>
      <c r="T2800" s="14"/>
      <c r="U2800" s="9"/>
    </row>
    <row r="2801" spans="2:21" ht="18.75" hidden="1">
      <c r="B2801" s="14"/>
      <c r="C2801" s="14"/>
      <c r="D2801" s="14"/>
      <c r="E2801" s="14"/>
      <c r="F2801" s="14"/>
      <c r="G2801" s="14"/>
      <c r="H2801" s="14"/>
      <c r="I2801" s="14"/>
      <c r="J2801" s="14"/>
      <c r="K2801" s="14"/>
      <c r="L2801" s="14"/>
      <c r="M2801" s="14"/>
      <c r="N2801" s="14"/>
      <c r="O2801" s="14"/>
      <c r="P2801" s="14"/>
      <c r="Q2801" s="14"/>
      <c r="R2801" s="14"/>
      <c r="S2801" s="14"/>
      <c r="T2801" s="14"/>
      <c r="U2801" s="9"/>
    </row>
    <row r="2802" spans="2:21" ht="18.75" hidden="1">
      <c r="B2802" s="14"/>
      <c r="C2802" s="14"/>
      <c r="D2802" s="14"/>
      <c r="E2802" s="14"/>
      <c r="F2802" s="14"/>
      <c r="G2802" s="14"/>
      <c r="H2802" s="14"/>
      <c r="I2802" s="14"/>
      <c r="J2802" s="14"/>
      <c r="K2802" s="14"/>
      <c r="L2802" s="14"/>
      <c r="M2802" s="14"/>
      <c r="N2802" s="14"/>
      <c r="O2802" s="14"/>
      <c r="P2802" s="14"/>
      <c r="Q2802" s="14"/>
      <c r="R2802" s="14"/>
      <c r="S2802" s="14"/>
      <c r="T2802" s="14"/>
      <c r="U2802" s="9"/>
    </row>
    <row r="2803" spans="2:21" ht="18.75" hidden="1">
      <c r="B2803" s="14"/>
      <c r="C2803" s="14"/>
      <c r="D2803" s="14"/>
      <c r="E2803" s="14"/>
      <c r="F2803" s="14"/>
      <c r="G2803" s="14"/>
      <c r="H2803" s="14"/>
      <c r="I2803" s="14"/>
      <c r="J2803" s="14"/>
      <c r="K2803" s="14"/>
      <c r="L2803" s="14"/>
      <c r="M2803" s="14"/>
      <c r="N2803" s="14"/>
      <c r="O2803" s="14"/>
      <c r="P2803" s="14"/>
      <c r="Q2803" s="14"/>
      <c r="R2803" s="14"/>
      <c r="S2803" s="14"/>
      <c r="T2803" s="14"/>
      <c r="U2803" s="9"/>
    </row>
    <row r="2804" spans="2:21" ht="18.75" hidden="1">
      <c r="B2804" s="14"/>
      <c r="C2804" s="14"/>
      <c r="D2804" s="14"/>
      <c r="E2804" s="14"/>
      <c r="F2804" s="14"/>
      <c r="G2804" s="14"/>
      <c r="H2804" s="14"/>
      <c r="I2804" s="14"/>
      <c r="J2804" s="14"/>
      <c r="K2804" s="14"/>
      <c r="L2804" s="14"/>
      <c r="M2804" s="14"/>
      <c r="N2804" s="14"/>
      <c r="O2804" s="14"/>
      <c r="P2804" s="14"/>
      <c r="Q2804" s="14"/>
      <c r="R2804" s="14"/>
      <c r="S2804" s="14"/>
      <c r="T2804" s="14"/>
      <c r="U2804" s="9"/>
    </row>
    <row r="2805" spans="2:21" ht="18.75" hidden="1">
      <c r="B2805" s="14"/>
      <c r="C2805" s="14"/>
      <c r="D2805" s="14"/>
      <c r="E2805" s="14"/>
      <c r="F2805" s="14"/>
      <c r="G2805" s="14"/>
      <c r="H2805" s="14"/>
      <c r="I2805" s="14"/>
      <c r="J2805" s="14"/>
      <c r="K2805" s="14"/>
      <c r="L2805" s="14"/>
      <c r="M2805" s="14"/>
      <c r="N2805" s="14"/>
      <c r="O2805" s="14"/>
      <c r="P2805" s="14"/>
      <c r="Q2805" s="14"/>
      <c r="R2805" s="14"/>
      <c r="S2805" s="14"/>
      <c r="T2805" s="14"/>
      <c r="U2805" s="9"/>
    </row>
    <row r="2806" spans="2:21" ht="18.75" hidden="1">
      <c r="B2806" s="14"/>
      <c r="C2806" s="14"/>
      <c r="D2806" s="14"/>
      <c r="E2806" s="14"/>
      <c r="F2806" s="14"/>
      <c r="G2806" s="14"/>
      <c r="H2806" s="14"/>
      <c r="I2806" s="14"/>
      <c r="J2806" s="14"/>
      <c r="K2806" s="14"/>
      <c r="L2806" s="14"/>
      <c r="M2806" s="14"/>
      <c r="N2806" s="14"/>
      <c r="O2806" s="14"/>
      <c r="P2806" s="14"/>
      <c r="Q2806" s="14"/>
      <c r="R2806" s="14"/>
      <c r="S2806" s="14"/>
      <c r="T2806" s="14"/>
      <c r="U2806" s="9"/>
    </row>
    <row r="2807" spans="2:21" ht="18.75" hidden="1">
      <c r="B2807" s="14"/>
      <c r="C2807" s="14"/>
      <c r="D2807" s="14"/>
      <c r="E2807" s="14"/>
      <c r="F2807" s="14"/>
      <c r="G2807" s="14"/>
      <c r="H2807" s="14"/>
      <c r="I2807" s="14"/>
      <c r="J2807" s="14"/>
      <c r="K2807" s="14"/>
      <c r="L2807" s="14"/>
      <c r="M2807" s="14"/>
      <c r="N2807" s="14"/>
      <c r="O2807" s="14"/>
      <c r="P2807" s="14"/>
      <c r="Q2807" s="14"/>
      <c r="R2807" s="14"/>
      <c r="S2807" s="14"/>
      <c r="T2807" s="14"/>
      <c r="U2807" s="9"/>
    </row>
    <row r="2808" spans="2:21" ht="18.75" hidden="1">
      <c r="B2808" s="14"/>
      <c r="C2808" s="14"/>
      <c r="D2808" s="14"/>
      <c r="E2808" s="14"/>
      <c r="F2808" s="14"/>
      <c r="G2808" s="14"/>
      <c r="H2808" s="14"/>
      <c r="I2808" s="14"/>
      <c r="J2808" s="14"/>
      <c r="K2808" s="14"/>
      <c r="L2808" s="14"/>
      <c r="M2808" s="14"/>
      <c r="N2808" s="14"/>
      <c r="O2808" s="14"/>
      <c r="P2808" s="14"/>
      <c r="Q2808" s="14"/>
      <c r="R2808" s="14"/>
      <c r="S2808" s="14"/>
      <c r="T2808" s="14"/>
      <c r="U2808" s="9"/>
    </row>
    <row r="2809" spans="2:21" ht="18.75" hidden="1">
      <c r="B2809" s="14"/>
      <c r="C2809" s="14"/>
      <c r="D2809" s="14"/>
      <c r="E2809" s="14"/>
      <c r="F2809" s="14"/>
      <c r="G2809" s="14"/>
      <c r="H2809" s="14"/>
      <c r="I2809" s="14"/>
      <c r="J2809" s="14"/>
      <c r="K2809" s="14"/>
      <c r="L2809" s="14"/>
      <c r="M2809" s="14"/>
      <c r="N2809" s="14"/>
      <c r="O2809" s="14"/>
      <c r="P2809" s="14"/>
      <c r="Q2809" s="14"/>
      <c r="R2809" s="14"/>
      <c r="S2809" s="14"/>
      <c r="T2809" s="14"/>
      <c r="U2809" s="9"/>
    </row>
    <row r="2810" spans="2:21" ht="18.75" hidden="1">
      <c r="B2810" s="14"/>
      <c r="C2810" s="14"/>
      <c r="D2810" s="14"/>
      <c r="E2810" s="14"/>
      <c r="F2810" s="14"/>
      <c r="G2810" s="14"/>
      <c r="H2810" s="14"/>
      <c r="I2810" s="14"/>
      <c r="J2810" s="14"/>
      <c r="K2810" s="14"/>
      <c r="L2810" s="14"/>
      <c r="M2810" s="14"/>
      <c r="N2810" s="14"/>
      <c r="O2810" s="14"/>
      <c r="P2810" s="14"/>
      <c r="Q2810" s="14"/>
      <c r="R2810" s="14"/>
      <c r="S2810" s="14"/>
      <c r="T2810" s="14"/>
      <c r="U2810" s="9"/>
    </row>
    <row r="2811" spans="2:21" ht="18.75" hidden="1">
      <c r="B2811" s="14"/>
      <c r="C2811" s="14"/>
      <c r="D2811" s="14"/>
      <c r="E2811" s="14"/>
      <c r="F2811" s="14"/>
      <c r="G2811" s="14"/>
      <c r="H2811" s="14"/>
      <c r="I2811" s="14"/>
      <c r="J2811" s="14"/>
      <c r="K2811" s="14"/>
      <c r="L2811" s="14"/>
      <c r="M2811" s="14"/>
      <c r="N2811" s="14"/>
      <c r="O2811" s="14"/>
      <c r="P2811" s="14"/>
      <c r="Q2811" s="14"/>
      <c r="R2811" s="14"/>
      <c r="S2811" s="14"/>
      <c r="T2811" s="14"/>
      <c r="U2811" s="9"/>
    </row>
    <row r="2812" spans="2:21" ht="18.75" hidden="1">
      <c r="B2812" s="14"/>
      <c r="C2812" s="14"/>
      <c r="D2812" s="14"/>
      <c r="E2812" s="14"/>
      <c r="F2812" s="14"/>
      <c r="G2812" s="14"/>
      <c r="H2812" s="14"/>
      <c r="I2812" s="14"/>
      <c r="J2812" s="14"/>
      <c r="K2812" s="14"/>
      <c r="L2812" s="14"/>
      <c r="M2812" s="14"/>
      <c r="N2812" s="14"/>
      <c r="O2812" s="14"/>
      <c r="P2812" s="14"/>
      <c r="Q2812" s="14"/>
      <c r="R2812" s="14"/>
      <c r="S2812" s="14"/>
      <c r="T2812" s="14"/>
      <c r="U2812" s="9"/>
    </row>
    <row r="2813" spans="2:21" ht="18.75" hidden="1">
      <c r="B2813" s="14"/>
      <c r="C2813" s="14"/>
      <c r="D2813" s="14"/>
      <c r="E2813" s="14"/>
      <c r="F2813" s="14"/>
      <c r="G2813" s="14"/>
      <c r="H2813" s="14"/>
      <c r="I2813" s="14"/>
      <c r="J2813" s="14"/>
      <c r="K2813" s="14"/>
      <c r="L2813" s="14"/>
      <c r="M2813" s="14"/>
      <c r="N2813" s="14"/>
      <c r="O2813" s="14"/>
      <c r="P2813" s="14"/>
      <c r="Q2813" s="14"/>
      <c r="R2813" s="14"/>
      <c r="S2813" s="14"/>
      <c r="T2813" s="14"/>
      <c r="U2813" s="9"/>
    </row>
    <row r="2814" spans="2:21" ht="18.75" hidden="1">
      <c r="B2814" s="14"/>
      <c r="C2814" s="14"/>
      <c r="D2814" s="14"/>
      <c r="E2814" s="14"/>
      <c r="F2814" s="14"/>
      <c r="G2814" s="14"/>
      <c r="H2814" s="14"/>
      <c r="I2814" s="14"/>
      <c r="J2814" s="14"/>
      <c r="K2814" s="14"/>
      <c r="L2814" s="14"/>
      <c r="M2814" s="14"/>
      <c r="N2814" s="14"/>
      <c r="O2814" s="14"/>
      <c r="P2814" s="14"/>
      <c r="Q2814" s="14"/>
      <c r="R2814" s="14"/>
      <c r="S2814" s="14"/>
      <c r="T2814" s="14"/>
      <c r="U2814" s="9"/>
    </row>
    <row r="2815" spans="2:21" ht="18.75" hidden="1">
      <c r="B2815" s="14"/>
      <c r="C2815" s="14"/>
      <c r="D2815" s="14"/>
      <c r="E2815" s="14"/>
      <c r="F2815" s="14"/>
      <c r="G2815" s="14"/>
      <c r="H2815" s="14"/>
      <c r="I2815" s="14"/>
      <c r="J2815" s="14"/>
      <c r="K2815" s="14"/>
      <c r="L2815" s="14"/>
      <c r="M2815" s="14"/>
      <c r="N2815" s="14"/>
      <c r="O2815" s="14"/>
      <c r="P2815" s="14"/>
      <c r="Q2815" s="14"/>
      <c r="R2815" s="14"/>
      <c r="S2815" s="14"/>
      <c r="T2815" s="14"/>
      <c r="U2815" s="9"/>
    </row>
    <row r="2816" spans="2:21" ht="18.75" hidden="1">
      <c r="B2816" s="14"/>
      <c r="C2816" s="14"/>
      <c r="D2816" s="14"/>
      <c r="E2816" s="14"/>
      <c r="F2816" s="14"/>
      <c r="G2816" s="14"/>
      <c r="H2816" s="14"/>
      <c r="I2816" s="14"/>
      <c r="J2816" s="14"/>
      <c r="K2816" s="14"/>
      <c r="L2816" s="14"/>
      <c r="M2816" s="14"/>
      <c r="N2816" s="14"/>
      <c r="O2816" s="14"/>
      <c r="P2816" s="14"/>
      <c r="Q2816" s="14"/>
      <c r="R2816" s="14"/>
      <c r="S2816" s="14"/>
      <c r="T2816" s="14"/>
      <c r="U2816" s="9"/>
    </row>
    <row r="2817" spans="2:21" ht="18.75" hidden="1">
      <c r="B2817" s="14"/>
      <c r="C2817" s="14"/>
      <c r="D2817" s="14"/>
      <c r="E2817" s="14"/>
      <c r="F2817" s="14"/>
      <c r="G2817" s="14"/>
      <c r="H2817" s="14"/>
      <c r="I2817" s="14"/>
      <c r="J2817" s="14"/>
      <c r="K2817" s="14"/>
      <c r="L2817" s="14"/>
      <c r="M2817" s="14"/>
      <c r="N2817" s="14"/>
      <c r="O2817" s="14"/>
      <c r="P2817" s="14"/>
      <c r="Q2817" s="14"/>
      <c r="R2817" s="14"/>
      <c r="S2817" s="14"/>
      <c r="T2817" s="14"/>
      <c r="U2817" s="9"/>
    </row>
    <row r="2818" spans="2:21" ht="18.75" hidden="1">
      <c r="B2818" s="14"/>
      <c r="C2818" s="14"/>
      <c r="D2818" s="14"/>
      <c r="E2818" s="14"/>
      <c r="F2818" s="14"/>
      <c r="G2818" s="14"/>
      <c r="H2818" s="14"/>
      <c r="I2818" s="14"/>
      <c r="J2818" s="14"/>
      <c r="K2818" s="14"/>
      <c r="L2818" s="14"/>
      <c r="M2818" s="14"/>
      <c r="N2818" s="14"/>
      <c r="O2818" s="14"/>
      <c r="P2818" s="14"/>
      <c r="Q2818" s="14"/>
      <c r="R2818" s="14"/>
      <c r="S2818" s="14"/>
      <c r="T2818" s="14"/>
      <c r="U2818" s="9"/>
    </row>
    <row r="2819" spans="2:21" ht="18.75" hidden="1">
      <c r="B2819" s="14"/>
      <c r="C2819" s="14"/>
      <c r="D2819" s="14"/>
      <c r="E2819" s="14"/>
      <c r="F2819" s="14"/>
      <c r="G2819" s="14"/>
      <c r="H2819" s="14"/>
      <c r="I2819" s="14"/>
      <c r="J2819" s="14"/>
      <c r="K2819" s="14"/>
      <c r="L2819" s="14"/>
      <c r="M2819" s="14"/>
      <c r="N2819" s="14"/>
      <c r="O2819" s="14"/>
      <c r="P2819" s="14"/>
      <c r="Q2819" s="14"/>
      <c r="R2819" s="14"/>
      <c r="S2819" s="14"/>
      <c r="T2819" s="14"/>
      <c r="U2819" s="9"/>
    </row>
    <row r="2820" spans="2:21" ht="18.75" hidden="1">
      <c r="B2820" s="14"/>
      <c r="C2820" s="14"/>
      <c r="D2820" s="14"/>
      <c r="E2820" s="14"/>
      <c r="F2820" s="14"/>
      <c r="G2820" s="14"/>
      <c r="H2820" s="14"/>
      <c r="I2820" s="14"/>
      <c r="J2820" s="14"/>
      <c r="K2820" s="14"/>
      <c r="L2820" s="14"/>
      <c r="M2820" s="14"/>
      <c r="N2820" s="14"/>
      <c r="O2820" s="14"/>
      <c r="P2820" s="14"/>
      <c r="Q2820" s="14"/>
      <c r="R2820" s="14"/>
      <c r="S2820" s="14"/>
      <c r="T2820" s="14"/>
      <c r="U2820" s="9"/>
    </row>
    <row r="2821" spans="2:21" ht="18.75" hidden="1">
      <c r="B2821" s="14"/>
      <c r="C2821" s="14"/>
      <c r="D2821" s="14"/>
      <c r="E2821" s="14"/>
      <c r="F2821" s="14"/>
      <c r="G2821" s="14"/>
      <c r="H2821" s="14"/>
      <c r="I2821" s="14"/>
      <c r="J2821" s="14"/>
      <c r="K2821" s="14"/>
      <c r="L2821" s="14"/>
      <c r="M2821" s="14"/>
      <c r="N2821" s="14"/>
      <c r="O2821" s="14"/>
      <c r="P2821" s="14"/>
      <c r="Q2821" s="14"/>
      <c r="R2821" s="14"/>
      <c r="S2821" s="14"/>
      <c r="T2821" s="14"/>
      <c r="U2821" s="9"/>
    </row>
    <row r="2822" spans="2:21" ht="18.75" hidden="1">
      <c r="B2822" s="14"/>
      <c r="C2822" s="14"/>
      <c r="D2822" s="14"/>
      <c r="E2822" s="14"/>
      <c r="F2822" s="14"/>
      <c r="G2822" s="14"/>
      <c r="H2822" s="14"/>
      <c r="I2822" s="14"/>
      <c r="J2822" s="14"/>
      <c r="K2822" s="14"/>
      <c r="L2822" s="14"/>
      <c r="M2822" s="14"/>
      <c r="N2822" s="14"/>
      <c r="O2822" s="14"/>
      <c r="P2822" s="14"/>
      <c r="Q2822" s="14"/>
      <c r="R2822" s="14"/>
      <c r="S2822" s="14"/>
      <c r="T2822" s="14"/>
      <c r="U2822" s="9"/>
    </row>
    <row r="2823" spans="2:21" ht="18.75" hidden="1">
      <c r="B2823" s="14"/>
      <c r="C2823" s="14"/>
      <c r="D2823" s="14"/>
      <c r="E2823" s="14"/>
      <c r="F2823" s="14"/>
      <c r="G2823" s="14"/>
      <c r="H2823" s="14"/>
      <c r="I2823" s="14"/>
      <c r="J2823" s="14"/>
      <c r="K2823" s="14"/>
      <c r="L2823" s="14"/>
      <c r="M2823" s="14"/>
      <c r="N2823" s="14"/>
      <c r="O2823" s="14"/>
      <c r="P2823" s="14"/>
      <c r="Q2823" s="14"/>
      <c r="R2823" s="14"/>
      <c r="S2823" s="14"/>
      <c r="T2823" s="14"/>
      <c r="U2823" s="9"/>
    </row>
    <row r="2824" spans="2:21" ht="18.75" hidden="1">
      <c r="B2824" s="14"/>
      <c r="C2824" s="14"/>
      <c r="D2824" s="14"/>
      <c r="E2824" s="14"/>
      <c r="F2824" s="14"/>
      <c r="G2824" s="14"/>
      <c r="H2824" s="14"/>
      <c r="I2824" s="14"/>
      <c r="J2824" s="14"/>
      <c r="K2824" s="14"/>
      <c r="L2824" s="14"/>
      <c r="M2824" s="14"/>
      <c r="N2824" s="14"/>
      <c r="O2824" s="14"/>
      <c r="P2824" s="14"/>
      <c r="Q2824" s="14"/>
      <c r="R2824" s="14"/>
      <c r="S2824" s="14"/>
      <c r="T2824" s="14"/>
      <c r="U2824" s="9"/>
    </row>
    <row r="2825" spans="2:21" ht="18.75" hidden="1">
      <c r="B2825" s="14"/>
      <c r="C2825" s="14"/>
      <c r="D2825" s="14"/>
      <c r="E2825" s="14"/>
      <c r="F2825" s="14"/>
      <c r="G2825" s="14"/>
      <c r="H2825" s="14"/>
      <c r="I2825" s="14"/>
      <c r="J2825" s="14"/>
      <c r="K2825" s="14"/>
      <c r="L2825" s="14"/>
      <c r="M2825" s="14"/>
      <c r="N2825" s="14"/>
      <c r="O2825" s="14"/>
      <c r="P2825" s="14"/>
      <c r="Q2825" s="14"/>
      <c r="R2825" s="14"/>
      <c r="S2825" s="14"/>
      <c r="T2825" s="14"/>
      <c r="U2825" s="9"/>
    </row>
    <row r="2826" spans="2:21" ht="18.75" hidden="1">
      <c r="B2826" s="14"/>
      <c r="C2826" s="14"/>
      <c r="D2826" s="14"/>
      <c r="E2826" s="14"/>
      <c r="F2826" s="14"/>
      <c r="G2826" s="14"/>
      <c r="H2826" s="14"/>
      <c r="I2826" s="14"/>
      <c r="J2826" s="14"/>
      <c r="K2826" s="14"/>
      <c r="L2826" s="14"/>
      <c r="M2826" s="14"/>
      <c r="N2826" s="14"/>
      <c r="O2826" s="14"/>
      <c r="P2826" s="14"/>
      <c r="Q2826" s="14"/>
      <c r="R2826" s="14"/>
      <c r="S2826" s="14"/>
      <c r="T2826" s="14"/>
      <c r="U2826" s="9"/>
    </row>
    <row r="2827" spans="2:21" ht="18.75" hidden="1">
      <c r="B2827" s="14"/>
      <c r="C2827" s="14"/>
      <c r="D2827" s="14"/>
      <c r="E2827" s="14"/>
      <c r="F2827" s="14"/>
      <c r="G2827" s="14"/>
      <c r="H2827" s="14"/>
      <c r="I2827" s="14"/>
      <c r="J2827" s="14"/>
      <c r="K2827" s="14"/>
      <c r="L2827" s="14"/>
      <c r="M2827" s="14"/>
      <c r="N2827" s="14"/>
      <c r="O2827" s="14"/>
      <c r="P2827" s="14"/>
      <c r="Q2827" s="14"/>
      <c r="R2827" s="14"/>
      <c r="S2827" s="14"/>
      <c r="T2827" s="14"/>
      <c r="U2827" s="9"/>
    </row>
    <row r="2828" spans="2:21" ht="18.75" hidden="1">
      <c r="B2828" s="14"/>
      <c r="C2828" s="14"/>
      <c r="D2828" s="14"/>
      <c r="E2828" s="14"/>
      <c r="F2828" s="14"/>
      <c r="G2828" s="14"/>
      <c r="H2828" s="14"/>
      <c r="I2828" s="14"/>
      <c r="J2828" s="14"/>
      <c r="K2828" s="14"/>
      <c r="L2828" s="14"/>
      <c r="M2828" s="14"/>
      <c r="N2828" s="14"/>
      <c r="O2828" s="14"/>
      <c r="P2828" s="14"/>
      <c r="Q2828" s="14"/>
      <c r="R2828" s="14"/>
      <c r="S2828" s="14"/>
      <c r="T2828" s="14"/>
      <c r="U2828" s="9"/>
    </row>
    <row r="2829" spans="2:21" ht="18.75" hidden="1">
      <c r="B2829" s="14"/>
      <c r="C2829" s="14"/>
      <c r="D2829" s="14"/>
      <c r="E2829" s="14"/>
      <c r="F2829" s="14"/>
      <c r="G2829" s="14"/>
      <c r="H2829" s="14"/>
      <c r="I2829" s="14"/>
      <c r="J2829" s="14"/>
      <c r="K2829" s="14"/>
      <c r="L2829" s="14"/>
      <c r="M2829" s="14"/>
      <c r="N2829" s="14"/>
      <c r="O2829" s="14"/>
      <c r="P2829" s="14"/>
      <c r="Q2829" s="14"/>
      <c r="R2829" s="14"/>
      <c r="S2829" s="14"/>
      <c r="T2829" s="14"/>
      <c r="U2829" s="9"/>
    </row>
    <row r="2830" spans="2:21" ht="18.75" hidden="1">
      <c r="B2830" s="14"/>
      <c r="C2830" s="14"/>
      <c r="D2830" s="14"/>
      <c r="E2830" s="14"/>
      <c r="F2830" s="14"/>
      <c r="G2830" s="14"/>
      <c r="H2830" s="14"/>
      <c r="I2830" s="14"/>
      <c r="J2830" s="14"/>
      <c r="K2830" s="14"/>
      <c r="L2830" s="14"/>
      <c r="M2830" s="14"/>
      <c r="N2830" s="14"/>
      <c r="O2830" s="14"/>
      <c r="P2830" s="14"/>
      <c r="Q2830" s="14"/>
      <c r="R2830" s="14"/>
      <c r="S2830" s="14"/>
      <c r="T2830" s="14"/>
      <c r="U2830" s="9"/>
    </row>
    <row r="2831" spans="2:21" ht="18.75" hidden="1">
      <c r="B2831" s="14"/>
      <c r="C2831" s="14"/>
      <c r="D2831" s="14"/>
      <c r="E2831" s="14"/>
      <c r="F2831" s="14"/>
      <c r="G2831" s="14"/>
      <c r="H2831" s="14"/>
      <c r="I2831" s="14"/>
      <c r="J2831" s="14"/>
      <c r="K2831" s="14"/>
      <c r="L2831" s="14"/>
      <c r="M2831" s="14"/>
      <c r="N2831" s="14"/>
      <c r="O2831" s="14"/>
      <c r="P2831" s="14"/>
      <c r="Q2831" s="14"/>
      <c r="R2831" s="14"/>
      <c r="S2831" s="14"/>
      <c r="T2831" s="14"/>
      <c r="U2831" s="9"/>
    </row>
    <row r="2832" spans="2:21" ht="18.75" hidden="1">
      <c r="B2832" s="14"/>
      <c r="C2832" s="14"/>
      <c r="D2832" s="14"/>
      <c r="E2832" s="14"/>
      <c r="F2832" s="14"/>
      <c r="G2832" s="14"/>
      <c r="H2832" s="14"/>
      <c r="I2832" s="14"/>
      <c r="J2832" s="14"/>
      <c r="K2832" s="14"/>
      <c r="L2832" s="14"/>
      <c r="M2832" s="14"/>
      <c r="N2832" s="14"/>
      <c r="O2832" s="14"/>
      <c r="P2832" s="14"/>
      <c r="Q2832" s="14"/>
      <c r="R2832" s="14"/>
      <c r="S2832" s="14"/>
      <c r="T2832" s="14"/>
      <c r="U2832" s="9"/>
    </row>
    <row r="2833" spans="2:21" ht="18.75" hidden="1">
      <c r="B2833" s="14"/>
      <c r="C2833" s="14"/>
      <c r="D2833" s="14"/>
      <c r="E2833" s="14"/>
      <c r="F2833" s="14"/>
      <c r="G2833" s="14"/>
      <c r="H2833" s="14"/>
      <c r="I2833" s="14"/>
      <c r="J2833" s="14"/>
      <c r="K2833" s="14"/>
      <c r="L2833" s="14"/>
      <c r="M2833" s="14"/>
      <c r="N2833" s="14"/>
      <c r="O2833" s="14"/>
      <c r="P2833" s="14"/>
      <c r="Q2833" s="14"/>
      <c r="R2833" s="14"/>
      <c r="S2833" s="14"/>
      <c r="T2833" s="14"/>
      <c r="U2833" s="9"/>
    </row>
    <row r="2834" spans="2:21" ht="18.75" hidden="1">
      <c r="B2834" s="14"/>
      <c r="C2834" s="14"/>
      <c r="D2834" s="14"/>
      <c r="E2834" s="14"/>
      <c r="F2834" s="14"/>
      <c r="G2834" s="14"/>
      <c r="H2834" s="14"/>
      <c r="I2834" s="14"/>
      <c r="J2834" s="14"/>
      <c r="K2834" s="14"/>
      <c r="L2834" s="14"/>
      <c r="M2834" s="14"/>
      <c r="N2834" s="14"/>
      <c r="O2834" s="14"/>
      <c r="P2834" s="14"/>
      <c r="Q2834" s="14"/>
      <c r="R2834" s="14"/>
      <c r="S2834" s="14"/>
      <c r="T2834" s="14"/>
      <c r="U2834" s="9"/>
    </row>
    <row r="2835" spans="2:21" ht="18.75" hidden="1">
      <c r="B2835" s="14"/>
      <c r="C2835" s="14"/>
      <c r="D2835" s="14"/>
      <c r="E2835" s="14"/>
      <c r="F2835" s="14"/>
      <c r="G2835" s="14"/>
      <c r="H2835" s="14"/>
      <c r="I2835" s="14"/>
      <c r="J2835" s="14"/>
      <c r="K2835" s="14"/>
      <c r="L2835" s="14"/>
      <c r="M2835" s="14"/>
      <c r="N2835" s="14"/>
      <c r="O2835" s="14"/>
      <c r="P2835" s="14"/>
      <c r="Q2835" s="14"/>
      <c r="R2835" s="14"/>
      <c r="S2835" s="14"/>
      <c r="T2835" s="14"/>
      <c r="U2835" s="9"/>
    </row>
    <row r="2836" spans="2:21" ht="18.75" hidden="1">
      <c r="B2836" s="14"/>
      <c r="C2836" s="14"/>
      <c r="D2836" s="14"/>
      <c r="E2836" s="14"/>
      <c r="F2836" s="14"/>
      <c r="G2836" s="14"/>
      <c r="H2836" s="14"/>
      <c r="I2836" s="14"/>
      <c r="J2836" s="14"/>
      <c r="K2836" s="14"/>
      <c r="L2836" s="14"/>
      <c r="M2836" s="14"/>
      <c r="N2836" s="14"/>
      <c r="O2836" s="14"/>
      <c r="P2836" s="14"/>
      <c r="Q2836" s="14"/>
      <c r="R2836" s="14"/>
      <c r="S2836" s="14"/>
      <c r="T2836" s="14"/>
      <c r="U2836" s="9"/>
    </row>
    <row r="2837" spans="2:21" ht="18.75" hidden="1">
      <c r="B2837" s="14"/>
      <c r="C2837" s="14"/>
      <c r="D2837" s="14"/>
      <c r="E2837" s="14"/>
      <c r="F2837" s="14"/>
      <c r="G2837" s="14"/>
      <c r="H2837" s="14"/>
      <c r="I2837" s="14"/>
      <c r="J2837" s="14"/>
      <c r="K2837" s="14"/>
      <c r="L2837" s="14"/>
      <c r="M2837" s="14"/>
      <c r="N2837" s="14"/>
      <c r="O2837" s="14"/>
      <c r="P2837" s="14"/>
      <c r="Q2837" s="14"/>
      <c r="R2837" s="14"/>
      <c r="S2837" s="14"/>
      <c r="T2837" s="14"/>
      <c r="U2837" s="9"/>
    </row>
    <row r="2838" spans="2:21" ht="18.75" hidden="1">
      <c r="B2838" s="14"/>
      <c r="C2838" s="14"/>
      <c r="D2838" s="14"/>
      <c r="E2838" s="14"/>
      <c r="F2838" s="14"/>
      <c r="G2838" s="14"/>
      <c r="H2838" s="14"/>
      <c r="I2838" s="14"/>
      <c r="J2838" s="14"/>
      <c r="K2838" s="14"/>
      <c r="L2838" s="14"/>
      <c r="M2838" s="14"/>
      <c r="N2838" s="14"/>
      <c r="O2838" s="14"/>
      <c r="P2838" s="14"/>
      <c r="Q2838" s="14"/>
      <c r="R2838" s="14"/>
      <c r="S2838" s="14"/>
      <c r="T2838" s="14"/>
      <c r="U2838" s="9"/>
    </row>
    <row r="2839" spans="2:21" ht="18.75" hidden="1">
      <c r="B2839" s="14"/>
      <c r="C2839" s="14"/>
      <c r="D2839" s="14"/>
      <c r="E2839" s="14"/>
      <c r="F2839" s="14"/>
      <c r="G2839" s="14"/>
      <c r="H2839" s="14"/>
      <c r="I2839" s="14"/>
      <c r="J2839" s="14"/>
      <c r="K2839" s="14"/>
      <c r="L2839" s="14"/>
      <c r="M2839" s="14"/>
      <c r="N2839" s="14"/>
      <c r="O2839" s="14"/>
      <c r="P2839" s="14"/>
      <c r="Q2839" s="14"/>
      <c r="R2839" s="14"/>
      <c r="S2839" s="14"/>
      <c r="T2839" s="14"/>
      <c r="U2839" s="9"/>
    </row>
    <row r="2840" spans="2:21" ht="18.75" hidden="1">
      <c r="B2840" s="14"/>
      <c r="C2840" s="14"/>
      <c r="D2840" s="14"/>
      <c r="E2840" s="14"/>
      <c r="F2840" s="14"/>
      <c r="G2840" s="14"/>
      <c r="H2840" s="14"/>
      <c r="I2840" s="14"/>
      <c r="J2840" s="14"/>
      <c r="K2840" s="14"/>
      <c r="L2840" s="14"/>
      <c r="M2840" s="14"/>
      <c r="N2840" s="14"/>
      <c r="O2840" s="14"/>
      <c r="P2840" s="14"/>
      <c r="Q2840" s="14"/>
      <c r="R2840" s="14"/>
      <c r="S2840" s="14"/>
      <c r="T2840" s="14"/>
      <c r="U2840" s="9"/>
    </row>
    <row r="2841" spans="2:21" ht="18.75" hidden="1">
      <c r="B2841" s="14"/>
      <c r="C2841" s="14"/>
      <c r="D2841" s="14"/>
      <c r="E2841" s="14"/>
      <c r="F2841" s="14"/>
      <c r="G2841" s="14"/>
      <c r="H2841" s="14"/>
      <c r="I2841" s="14"/>
      <c r="J2841" s="14"/>
      <c r="K2841" s="14"/>
      <c r="L2841" s="14"/>
      <c r="M2841" s="14"/>
      <c r="N2841" s="14"/>
      <c r="O2841" s="14"/>
      <c r="P2841" s="14"/>
      <c r="Q2841" s="14"/>
      <c r="R2841" s="14"/>
      <c r="S2841" s="14"/>
      <c r="T2841" s="14"/>
      <c r="U2841" s="9"/>
    </row>
    <row r="2842" spans="2:21" ht="18.75" hidden="1">
      <c r="B2842" s="14"/>
      <c r="C2842" s="14"/>
      <c r="D2842" s="14"/>
      <c r="E2842" s="14"/>
      <c r="F2842" s="14"/>
      <c r="G2842" s="14"/>
      <c r="H2842" s="14"/>
      <c r="I2842" s="14"/>
      <c r="J2842" s="14"/>
      <c r="K2842" s="14"/>
      <c r="L2842" s="14"/>
      <c r="M2842" s="14"/>
      <c r="N2842" s="14"/>
      <c r="O2842" s="14"/>
      <c r="P2842" s="14"/>
      <c r="Q2842" s="14"/>
      <c r="R2842" s="14"/>
      <c r="S2842" s="14"/>
      <c r="T2842" s="14"/>
      <c r="U2842" s="9"/>
    </row>
    <row r="2843" spans="2:21" ht="18.75" hidden="1">
      <c r="B2843" s="14"/>
      <c r="C2843" s="14"/>
      <c r="D2843" s="14"/>
      <c r="E2843" s="14"/>
      <c r="F2843" s="14"/>
      <c r="G2843" s="14"/>
      <c r="H2843" s="14"/>
      <c r="I2843" s="14"/>
      <c r="J2843" s="14"/>
      <c r="K2843" s="14"/>
      <c r="L2843" s="14"/>
      <c r="M2843" s="14"/>
      <c r="N2843" s="14"/>
      <c r="O2843" s="14"/>
      <c r="P2843" s="14"/>
      <c r="Q2843" s="14"/>
      <c r="R2843" s="14"/>
      <c r="S2843" s="14"/>
      <c r="T2843" s="14"/>
      <c r="U2843" s="9"/>
    </row>
    <row r="2844" spans="2:21" ht="18.75" hidden="1">
      <c r="B2844" s="14"/>
      <c r="C2844" s="14"/>
      <c r="D2844" s="14"/>
      <c r="E2844" s="14"/>
      <c r="F2844" s="14"/>
      <c r="G2844" s="14"/>
      <c r="H2844" s="14"/>
      <c r="I2844" s="14"/>
      <c r="J2844" s="14"/>
      <c r="K2844" s="14"/>
      <c r="L2844" s="14"/>
      <c r="M2844" s="14"/>
      <c r="N2844" s="14"/>
      <c r="O2844" s="14"/>
      <c r="P2844" s="14"/>
      <c r="Q2844" s="14"/>
      <c r="R2844" s="14"/>
      <c r="S2844" s="14"/>
      <c r="T2844" s="14"/>
      <c r="U2844" s="9"/>
    </row>
    <row r="2845" spans="2:21" ht="18.75" hidden="1">
      <c r="B2845" s="14"/>
      <c r="C2845" s="14"/>
      <c r="D2845" s="14"/>
      <c r="E2845" s="14"/>
      <c r="F2845" s="14"/>
      <c r="G2845" s="14"/>
      <c r="H2845" s="14"/>
      <c r="I2845" s="14"/>
      <c r="J2845" s="14"/>
      <c r="K2845" s="14"/>
      <c r="L2845" s="14"/>
      <c r="M2845" s="14"/>
      <c r="N2845" s="14"/>
      <c r="O2845" s="14"/>
      <c r="P2845" s="14"/>
      <c r="Q2845" s="14"/>
      <c r="R2845" s="14"/>
      <c r="S2845" s="14"/>
      <c r="T2845" s="14"/>
      <c r="U2845" s="9"/>
    </row>
    <row r="2846" spans="2:21" ht="18.75" hidden="1">
      <c r="B2846" s="14"/>
      <c r="C2846" s="14"/>
      <c r="D2846" s="14"/>
      <c r="E2846" s="14"/>
      <c r="F2846" s="14"/>
      <c r="G2846" s="14"/>
      <c r="H2846" s="14"/>
      <c r="I2846" s="14"/>
      <c r="J2846" s="14"/>
      <c r="K2846" s="14"/>
      <c r="L2846" s="14"/>
      <c r="M2846" s="14"/>
      <c r="N2846" s="14"/>
      <c r="O2846" s="14"/>
      <c r="P2846" s="14"/>
      <c r="Q2846" s="14"/>
      <c r="R2846" s="14"/>
      <c r="S2846" s="14"/>
      <c r="T2846" s="14"/>
      <c r="U2846" s="9"/>
    </row>
    <row r="2847" spans="2:21" ht="18.75" hidden="1">
      <c r="B2847" s="14"/>
      <c r="C2847" s="14"/>
      <c r="D2847" s="14"/>
      <c r="E2847" s="14"/>
      <c r="F2847" s="14"/>
      <c r="G2847" s="14"/>
      <c r="H2847" s="14"/>
      <c r="I2847" s="14"/>
      <c r="J2847" s="14"/>
      <c r="K2847" s="14"/>
      <c r="L2847" s="14"/>
      <c r="M2847" s="14"/>
      <c r="N2847" s="14"/>
      <c r="O2847" s="14"/>
      <c r="P2847" s="14"/>
      <c r="Q2847" s="14"/>
      <c r="R2847" s="14"/>
      <c r="S2847" s="14"/>
      <c r="T2847" s="14"/>
      <c r="U2847" s="9"/>
    </row>
    <row r="2848" spans="2:21" ht="18.75" hidden="1">
      <c r="B2848" s="14"/>
      <c r="C2848" s="14"/>
      <c r="D2848" s="14"/>
      <c r="E2848" s="14"/>
      <c r="F2848" s="14"/>
      <c r="G2848" s="14"/>
      <c r="H2848" s="14"/>
      <c r="I2848" s="14"/>
      <c r="J2848" s="14"/>
      <c r="K2848" s="14"/>
      <c r="L2848" s="14"/>
      <c r="M2848" s="14"/>
      <c r="N2848" s="14"/>
      <c r="O2848" s="14"/>
      <c r="P2848" s="14"/>
      <c r="Q2848" s="14"/>
      <c r="R2848" s="14"/>
      <c r="S2848" s="14"/>
      <c r="T2848" s="14"/>
      <c r="U2848" s="9"/>
    </row>
    <row r="2849" spans="2:21" ht="18.75" hidden="1">
      <c r="B2849" s="14"/>
      <c r="C2849" s="14"/>
      <c r="D2849" s="14"/>
      <c r="E2849" s="14"/>
      <c r="F2849" s="14"/>
      <c r="G2849" s="14"/>
      <c r="H2849" s="14"/>
      <c r="I2849" s="14"/>
      <c r="J2849" s="14"/>
      <c r="K2849" s="14"/>
      <c r="L2849" s="14"/>
      <c r="M2849" s="14"/>
      <c r="N2849" s="14"/>
      <c r="O2849" s="14"/>
      <c r="P2849" s="14"/>
      <c r="Q2849" s="14"/>
      <c r="R2849" s="14"/>
      <c r="S2849" s="14"/>
      <c r="T2849" s="14"/>
      <c r="U2849" s="9"/>
    </row>
    <row r="2850" spans="2:21" ht="18.75" hidden="1">
      <c r="B2850" s="14"/>
      <c r="C2850" s="14"/>
      <c r="D2850" s="14"/>
      <c r="E2850" s="14"/>
      <c r="F2850" s="14"/>
      <c r="G2850" s="14"/>
      <c r="H2850" s="14"/>
      <c r="I2850" s="14"/>
      <c r="J2850" s="14"/>
      <c r="K2850" s="14"/>
      <c r="L2850" s="14"/>
      <c r="M2850" s="14"/>
      <c r="N2850" s="14"/>
      <c r="O2850" s="14"/>
      <c r="P2850" s="14"/>
      <c r="Q2850" s="14"/>
      <c r="R2850" s="14"/>
      <c r="S2850" s="14"/>
      <c r="T2850" s="14"/>
      <c r="U2850" s="9"/>
    </row>
    <row r="2851" spans="2:21" ht="18.75" hidden="1">
      <c r="B2851" s="14"/>
      <c r="C2851" s="14"/>
      <c r="D2851" s="14"/>
      <c r="E2851" s="14"/>
      <c r="F2851" s="14"/>
      <c r="G2851" s="14"/>
      <c r="H2851" s="14"/>
      <c r="I2851" s="14"/>
      <c r="J2851" s="14"/>
      <c r="K2851" s="14"/>
      <c r="L2851" s="14"/>
      <c r="M2851" s="14"/>
      <c r="N2851" s="14"/>
      <c r="O2851" s="14"/>
      <c r="P2851" s="14"/>
      <c r="Q2851" s="14"/>
      <c r="R2851" s="14"/>
      <c r="S2851" s="14"/>
      <c r="T2851" s="14"/>
      <c r="U2851" s="9"/>
    </row>
    <row r="2852" spans="2:21" ht="18.75" hidden="1">
      <c r="B2852" s="14"/>
      <c r="C2852" s="14"/>
      <c r="D2852" s="14"/>
      <c r="E2852" s="14"/>
      <c r="F2852" s="14"/>
      <c r="G2852" s="14"/>
      <c r="H2852" s="14"/>
      <c r="I2852" s="14"/>
      <c r="J2852" s="14"/>
      <c r="K2852" s="14"/>
      <c r="L2852" s="14"/>
      <c r="M2852" s="14"/>
      <c r="N2852" s="14"/>
      <c r="O2852" s="14"/>
      <c r="P2852" s="14"/>
      <c r="Q2852" s="14"/>
      <c r="R2852" s="14"/>
      <c r="S2852" s="14"/>
      <c r="T2852" s="14"/>
      <c r="U2852" s="9"/>
    </row>
    <row r="2853" spans="2:21" ht="18.75" hidden="1">
      <c r="B2853" s="14"/>
      <c r="C2853" s="14"/>
      <c r="D2853" s="14"/>
      <c r="E2853" s="14"/>
      <c r="F2853" s="14"/>
      <c r="G2853" s="14"/>
      <c r="H2853" s="14"/>
      <c r="I2853" s="14"/>
      <c r="J2853" s="14"/>
      <c r="K2853" s="14"/>
      <c r="L2853" s="14"/>
      <c r="M2853" s="14"/>
      <c r="N2853" s="14"/>
      <c r="O2853" s="14"/>
      <c r="P2853" s="14"/>
      <c r="Q2853" s="14"/>
      <c r="R2853" s="14"/>
      <c r="S2853" s="14"/>
      <c r="T2853" s="14"/>
      <c r="U2853" s="9"/>
    </row>
    <row r="2854" spans="2:21" ht="18.75" hidden="1">
      <c r="B2854" s="14"/>
      <c r="C2854" s="14"/>
      <c r="D2854" s="14"/>
      <c r="E2854" s="14"/>
      <c r="F2854" s="14"/>
      <c r="G2854" s="14"/>
      <c r="H2854" s="14"/>
      <c r="I2854" s="14"/>
      <c r="J2854" s="14"/>
      <c r="K2854" s="14"/>
      <c r="L2854" s="14"/>
      <c r="M2854" s="14"/>
      <c r="N2854" s="14"/>
      <c r="O2854" s="14"/>
      <c r="P2854" s="14"/>
      <c r="Q2854" s="14"/>
      <c r="R2854" s="14"/>
      <c r="S2854" s="14"/>
      <c r="T2854" s="14"/>
      <c r="U2854" s="9"/>
    </row>
    <row r="2855" spans="2:21" ht="18.75" hidden="1">
      <c r="B2855" s="14"/>
      <c r="C2855" s="14"/>
      <c r="D2855" s="14"/>
      <c r="E2855" s="14"/>
      <c r="F2855" s="14"/>
      <c r="G2855" s="14"/>
      <c r="H2855" s="14"/>
      <c r="I2855" s="14"/>
      <c r="J2855" s="14"/>
      <c r="K2855" s="14"/>
      <c r="L2855" s="14"/>
      <c r="M2855" s="14"/>
      <c r="N2855" s="14"/>
      <c r="O2855" s="14"/>
      <c r="P2855" s="14"/>
      <c r="Q2855" s="14"/>
      <c r="R2855" s="14"/>
      <c r="S2855" s="14"/>
      <c r="T2855" s="14"/>
      <c r="U2855" s="9"/>
    </row>
    <row r="2856" spans="2:21" ht="18.75" hidden="1">
      <c r="B2856" s="14"/>
      <c r="C2856" s="14"/>
      <c r="D2856" s="14"/>
      <c r="E2856" s="14"/>
      <c r="F2856" s="14"/>
      <c r="G2856" s="14"/>
      <c r="H2856" s="14"/>
      <c r="I2856" s="14"/>
      <c r="J2856" s="14"/>
      <c r="K2856" s="14"/>
      <c r="L2856" s="14"/>
      <c r="M2856" s="14"/>
      <c r="N2856" s="14"/>
      <c r="O2856" s="14"/>
      <c r="P2856" s="14"/>
      <c r="Q2856" s="14"/>
      <c r="R2856" s="14"/>
      <c r="S2856" s="14"/>
      <c r="T2856" s="14"/>
      <c r="U2856" s="9"/>
    </row>
    <row r="2857" spans="2:21" ht="18.75" hidden="1">
      <c r="B2857" s="14"/>
      <c r="C2857" s="14"/>
      <c r="D2857" s="14"/>
      <c r="E2857" s="14"/>
      <c r="F2857" s="14"/>
      <c r="G2857" s="14"/>
      <c r="H2857" s="14"/>
      <c r="I2857" s="14"/>
      <c r="J2857" s="14"/>
      <c r="K2857" s="14"/>
      <c r="L2857" s="14"/>
      <c r="M2857" s="14"/>
      <c r="N2857" s="14"/>
      <c r="O2857" s="14"/>
      <c r="P2857" s="14"/>
      <c r="Q2857" s="14"/>
      <c r="R2857" s="14"/>
      <c r="S2857" s="14"/>
      <c r="T2857" s="14"/>
      <c r="U2857" s="9"/>
    </row>
    <row r="2858" spans="2:21" ht="18.75" hidden="1">
      <c r="B2858" s="14"/>
      <c r="C2858" s="14"/>
      <c r="D2858" s="14"/>
      <c r="E2858" s="14"/>
      <c r="F2858" s="14"/>
      <c r="G2858" s="14"/>
      <c r="H2858" s="14"/>
      <c r="I2858" s="14"/>
      <c r="J2858" s="14"/>
      <c r="K2858" s="14"/>
      <c r="L2858" s="14"/>
      <c r="M2858" s="14"/>
      <c r="N2858" s="14"/>
      <c r="O2858" s="14"/>
      <c r="P2858" s="14"/>
      <c r="Q2858" s="14"/>
      <c r="R2858" s="14"/>
      <c r="S2858" s="14"/>
      <c r="T2858" s="14"/>
      <c r="U2858" s="9"/>
    </row>
    <row r="2859" spans="2:21" ht="18.75" hidden="1">
      <c r="B2859" s="14"/>
      <c r="C2859" s="14"/>
      <c r="D2859" s="14"/>
      <c r="E2859" s="14"/>
      <c r="F2859" s="14"/>
      <c r="G2859" s="14"/>
      <c r="H2859" s="14"/>
      <c r="I2859" s="14"/>
      <c r="J2859" s="14"/>
      <c r="K2859" s="14"/>
      <c r="L2859" s="14"/>
      <c r="M2859" s="14"/>
      <c r="N2859" s="14"/>
      <c r="O2859" s="14"/>
      <c r="P2859" s="14"/>
      <c r="Q2859" s="14"/>
      <c r="R2859" s="14"/>
      <c r="S2859" s="14"/>
      <c r="T2859" s="14"/>
      <c r="U2859" s="9"/>
    </row>
    <row r="2860" spans="2:21" ht="18.75" hidden="1">
      <c r="B2860" s="14"/>
      <c r="C2860" s="14"/>
      <c r="D2860" s="14"/>
      <c r="E2860" s="14"/>
      <c r="F2860" s="14"/>
      <c r="G2860" s="14"/>
      <c r="H2860" s="14"/>
      <c r="I2860" s="14"/>
      <c r="J2860" s="14"/>
      <c r="K2860" s="14"/>
      <c r="L2860" s="14"/>
      <c r="M2860" s="14"/>
      <c r="N2860" s="14"/>
      <c r="O2860" s="14"/>
      <c r="P2860" s="14"/>
      <c r="Q2860" s="14"/>
      <c r="R2860" s="14"/>
      <c r="S2860" s="14"/>
      <c r="T2860" s="14"/>
      <c r="U2860" s="9"/>
    </row>
    <row r="2861" spans="2:21" ht="18.75" hidden="1">
      <c r="B2861" s="14"/>
      <c r="C2861" s="14"/>
      <c r="D2861" s="14"/>
      <c r="E2861" s="14"/>
      <c r="F2861" s="14"/>
      <c r="G2861" s="14"/>
      <c r="H2861" s="14"/>
      <c r="I2861" s="14"/>
      <c r="J2861" s="14"/>
      <c r="K2861" s="14"/>
      <c r="L2861" s="14"/>
      <c r="M2861" s="14"/>
      <c r="N2861" s="14"/>
      <c r="O2861" s="14"/>
      <c r="P2861" s="14"/>
      <c r="Q2861" s="14"/>
      <c r="R2861" s="14"/>
      <c r="S2861" s="14"/>
      <c r="T2861" s="14"/>
      <c r="U2861" s="9"/>
    </row>
    <row r="2862" spans="2:21" ht="18.75" hidden="1">
      <c r="B2862" s="14"/>
      <c r="C2862" s="14"/>
      <c r="D2862" s="14"/>
      <c r="E2862" s="14"/>
      <c r="F2862" s="14"/>
      <c r="G2862" s="14"/>
      <c r="H2862" s="14"/>
      <c r="I2862" s="14"/>
      <c r="J2862" s="14"/>
      <c r="K2862" s="14"/>
      <c r="L2862" s="14"/>
      <c r="M2862" s="14"/>
      <c r="N2862" s="14"/>
      <c r="O2862" s="14"/>
      <c r="P2862" s="14"/>
      <c r="Q2862" s="14"/>
      <c r="R2862" s="14"/>
      <c r="S2862" s="14"/>
      <c r="T2862" s="14"/>
      <c r="U2862" s="9"/>
    </row>
    <row r="2863" spans="2:21" ht="18.75" hidden="1">
      <c r="B2863" s="14"/>
      <c r="C2863" s="14"/>
      <c r="D2863" s="14"/>
      <c r="E2863" s="14"/>
      <c r="F2863" s="14"/>
      <c r="G2863" s="14"/>
      <c r="H2863" s="14"/>
      <c r="I2863" s="14"/>
      <c r="J2863" s="14"/>
      <c r="K2863" s="14"/>
      <c r="L2863" s="14"/>
      <c r="M2863" s="14"/>
      <c r="N2863" s="14"/>
      <c r="O2863" s="14"/>
      <c r="P2863" s="14"/>
      <c r="Q2863" s="14"/>
      <c r="R2863" s="14"/>
      <c r="S2863" s="14"/>
      <c r="T2863" s="14"/>
      <c r="U2863" s="9"/>
    </row>
    <row r="2864" spans="2:21" ht="18.75" hidden="1">
      <c r="B2864" s="14"/>
      <c r="C2864" s="14"/>
      <c r="D2864" s="14"/>
      <c r="E2864" s="14"/>
      <c r="F2864" s="14"/>
      <c r="G2864" s="14"/>
      <c r="H2864" s="14"/>
      <c r="I2864" s="14"/>
      <c r="J2864" s="14"/>
      <c r="K2864" s="14"/>
      <c r="L2864" s="14"/>
      <c r="M2864" s="14"/>
      <c r="N2864" s="14"/>
      <c r="O2864" s="14"/>
      <c r="P2864" s="14"/>
      <c r="Q2864" s="14"/>
      <c r="R2864" s="14"/>
      <c r="S2864" s="14"/>
      <c r="T2864" s="14"/>
      <c r="U2864" s="9"/>
    </row>
    <row r="2865" spans="2:21" ht="18.75" hidden="1">
      <c r="B2865" s="14"/>
      <c r="C2865" s="14"/>
      <c r="D2865" s="14"/>
      <c r="E2865" s="14"/>
      <c r="F2865" s="14"/>
      <c r="G2865" s="14"/>
      <c r="H2865" s="14"/>
      <c r="I2865" s="14"/>
      <c r="J2865" s="14"/>
      <c r="K2865" s="14"/>
      <c r="L2865" s="14"/>
      <c r="M2865" s="14"/>
      <c r="N2865" s="14"/>
      <c r="O2865" s="14"/>
      <c r="P2865" s="14"/>
      <c r="Q2865" s="14"/>
      <c r="R2865" s="14"/>
      <c r="S2865" s="14"/>
      <c r="T2865" s="14"/>
      <c r="U2865" s="9"/>
    </row>
    <row r="2866" spans="2:21" ht="18.75" hidden="1">
      <c r="B2866" s="14"/>
      <c r="C2866" s="14"/>
      <c r="D2866" s="14"/>
      <c r="E2866" s="14"/>
      <c r="F2866" s="14"/>
      <c r="G2866" s="14"/>
      <c r="H2866" s="14"/>
      <c r="I2866" s="14"/>
      <c r="J2866" s="14"/>
      <c r="K2866" s="14"/>
      <c r="L2866" s="14"/>
      <c r="M2866" s="14"/>
      <c r="N2866" s="14"/>
      <c r="O2866" s="14"/>
      <c r="P2866" s="14"/>
      <c r="Q2866" s="14"/>
      <c r="R2866" s="14"/>
      <c r="S2866" s="14"/>
      <c r="T2866" s="14"/>
      <c r="U2866" s="9"/>
    </row>
    <row r="2867" spans="2:21" ht="18.75" hidden="1">
      <c r="B2867" s="14"/>
      <c r="C2867" s="14"/>
      <c r="D2867" s="14"/>
      <c r="E2867" s="14"/>
      <c r="F2867" s="14"/>
      <c r="G2867" s="14"/>
      <c r="H2867" s="14"/>
      <c r="I2867" s="14"/>
      <c r="J2867" s="14"/>
      <c r="K2867" s="14"/>
      <c r="L2867" s="14"/>
      <c r="M2867" s="14"/>
      <c r="N2867" s="14"/>
      <c r="O2867" s="14"/>
      <c r="P2867" s="14"/>
      <c r="Q2867" s="14"/>
      <c r="R2867" s="14"/>
      <c r="S2867" s="14"/>
      <c r="T2867" s="14"/>
      <c r="U2867" s="9"/>
    </row>
    <row r="2868" spans="2:21" ht="18.75" hidden="1">
      <c r="B2868" s="14"/>
      <c r="C2868" s="14"/>
      <c r="D2868" s="14"/>
      <c r="E2868" s="14"/>
      <c r="F2868" s="14"/>
      <c r="G2868" s="14"/>
      <c r="H2868" s="14"/>
      <c r="I2868" s="14"/>
      <c r="J2868" s="14"/>
      <c r="K2868" s="14"/>
      <c r="L2868" s="14"/>
      <c r="M2868" s="14"/>
      <c r="N2868" s="14"/>
      <c r="O2868" s="14"/>
      <c r="P2868" s="14"/>
      <c r="Q2868" s="14"/>
      <c r="R2868" s="14"/>
      <c r="S2868" s="14"/>
      <c r="T2868" s="14"/>
      <c r="U2868" s="9"/>
    </row>
    <row r="2869" spans="2:21" ht="18.75" hidden="1">
      <c r="B2869" s="14"/>
      <c r="C2869" s="14"/>
      <c r="D2869" s="14"/>
      <c r="E2869" s="14"/>
      <c r="F2869" s="14"/>
      <c r="G2869" s="14"/>
      <c r="H2869" s="14"/>
      <c r="I2869" s="14"/>
      <c r="J2869" s="14"/>
      <c r="K2869" s="14"/>
      <c r="L2869" s="14"/>
      <c r="M2869" s="14"/>
      <c r="N2869" s="14"/>
      <c r="O2869" s="14"/>
      <c r="P2869" s="14"/>
      <c r="Q2869" s="14"/>
      <c r="R2869" s="14"/>
      <c r="S2869" s="14"/>
      <c r="T2869" s="14"/>
      <c r="U2869" s="9"/>
    </row>
    <row r="2870" spans="2:21" ht="18.75" hidden="1">
      <c r="B2870" s="14"/>
      <c r="C2870" s="14"/>
      <c r="D2870" s="14"/>
      <c r="E2870" s="14"/>
      <c r="F2870" s="14"/>
      <c r="G2870" s="14"/>
      <c r="H2870" s="14"/>
      <c r="I2870" s="14"/>
      <c r="J2870" s="14"/>
      <c r="K2870" s="14"/>
      <c r="L2870" s="14"/>
      <c r="M2870" s="14"/>
      <c r="N2870" s="14"/>
      <c r="O2870" s="14"/>
      <c r="P2870" s="14"/>
      <c r="Q2870" s="14"/>
      <c r="R2870" s="14"/>
      <c r="S2870" s="14"/>
      <c r="T2870" s="14"/>
      <c r="U2870" s="9"/>
    </row>
    <row r="2871" spans="2:21" ht="18.75" hidden="1">
      <c r="B2871" s="14"/>
      <c r="C2871" s="14"/>
      <c r="D2871" s="14"/>
      <c r="E2871" s="14"/>
      <c r="F2871" s="14"/>
      <c r="G2871" s="14"/>
      <c r="H2871" s="14"/>
      <c r="I2871" s="14"/>
      <c r="J2871" s="14"/>
      <c r="K2871" s="14"/>
      <c r="L2871" s="14"/>
      <c r="M2871" s="14"/>
      <c r="N2871" s="14"/>
      <c r="O2871" s="14"/>
      <c r="P2871" s="14"/>
      <c r="Q2871" s="14"/>
      <c r="R2871" s="14"/>
      <c r="S2871" s="14"/>
      <c r="T2871" s="14"/>
      <c r="U2871" s="9"/>
    </row>
    <row r="2872" spans="2:21" ht="18.75" hidden="1">
      <c r="B2872" s="14"/>
      <c r="C2872" s="14"/>
      <c r="D2872" s="14"/>
      <c r="E2872" s="14"/>
      <c r="F2872" s="14"/>
      <c r="G2872" s="14"/>
      <c r="H2872" s="14"/>
      <c r="I2872" s="14"/>
      <c r="J2872" s="14"/>
      <c r="K2872" s="14"/>
      <c r="L2872" s="14"/>
      <c r="M2872" s="14"/>
      <c r="N2872" s="14"/>
      <c r="O2872" s="14"/>
      <c r="P2872" s="14"/>
      <c r="Q2872" s="14"/>
      <c r="R2872" s="14"/>
      <c r="S2872" s="14"/>
      <c r="T2872" s="14"/>
      <c r="U2872" s="9"/>
    </row>
    <row r="2873" spans="2:21" ht="18.75" hidden="1">
      <c r="B2873" s="14"/>
      <c r="C2873" s="14"/>
      <c r="D2873" s="14"/>
      <c r="E2873" s="14"/>
      <c r="F2873" s="14"/>
      <c r="G2873" s="14"/>
      <c r="H2873" s="14"/>
      <c r="I2873" s="14"/>
      <c r="J2873" s="14"/>
      <c r="K2873" s="14"/>
      <c r="L2873" s="14"/>
      <c r="M2873" s="14"/>
      <c r="N2873" s="14"/>
      <c r="O2873" s="14"/>
      <c r="P2873" s="14"/>
      <c r="Q2873" s="14"/>
      <c r="R2873" s="14"/>
      <c r="S2873" s="14"/>
      <c r="T2873" s="14"/>
      <c r="U2873" s="9"/>
    </row>
    <row r="2874" spans="2:21" ht="18.75" hidden="1">
      <c r="B2874" s="14"/>
      <c r="C2874" s="14"/>
      <c r="D2874" s="14"/>
      <c r="E2874" s="14"/>
      <c r="F2874" s="14"/>
      <c r="G2874" s="14"/>
      <c r="H2874" s="14"/>
      <c r="I2874" s="14"/>
      <c r="J2874" s="14"/>
      <c r="K2874" s="14"/>
      <c r="L2874" s="14"/>
      <c r="M2874" s="14"/>
      <c r="N2874" s="14"/>
      <c r="O2874" s="14"/>
      <c r="P2874" s="14"/>
      <c r="Q2874" s="14"/>
      <c r="R2874" s="14"/>
      <c r="S2874" s="14"/>
      <c r="T2874" s="14"/>
      <c r="U2874" s="9"/>
    </row>
    <row r="2875" spans="2:21" ht="18.75" hidden="1">
      <c r="B2875" s="14"/>
      <c r="C2875" s="14"/>
      <c r="D2875" s="14"/>
      <c r="E2875" s="14"/>
      <c r="F2875" s="14"/>
      <c r="G2875" s="14"/>
      <c r="H2875" s="14"/>
      <c r="I2875" s="14"/>
      <c r="J2875" s="14"/>
      <c r="K2875" s="14"/>
      <c r="L2875" s="14"/>
      <c r="M2875" s="14"/>
      <c r="N2875" s="14"/>
      <c r="O2875" s="14"/>
      <c r="P2875" s="14"/>
      <c r="Q2875" s="14"/>
      <c r="R2875" s="14"/>
      <c r="S2875" s="14"/>
      <c r="T2875" s="14"/>
      <c r="U2875" s="9"/>
    </row>
    <row r="2876" spans="2:21" ht="18.75" hidden="1">
      <c r="B2876" s="14"/>
      <c r="C2876" s="14"/>
      <c r="D2876" s="14"/>
      <c r="E2876" s="14"/>
      <c r="F2876" s="14"/>
      <c r="G2876" s="14"/>
      <c r="H2876" s="14"/>
      <c r="I2876" s="14"/>
      <c r="J2876" s="14"/>
      <c r="K2876" s="14"/>
      <c r="L2876" s="14"/>
      <c r="M2876" s="14"/>
      <c r="N2876" s="14"/>
      <c r="O2876" s="14"/>
      <c r="P2876" s="14"/>
      <c r="Q2876" s="14"/>
      <c r="R2876" s="14"/>
      <c r="S2876" s="14"/>
      <c r="T2876" s="14"/>
      <c r="U2876" s="9"/>
    </row>
    <row r="2877" spans="2:21" ht="18.75" hidden="1">
      <c r="B2877" s="14"/>
      <c r="C2877" s="14"/>
      <c r="D2877" s="14"/>
      <c r="E2877" s="14"/>
      <c r="F2877" s="14"/>
      <c r="G2877" s="14"/>
      <c r="H2877" s="14"/>
      <c r="I2877" s="14"/>
      <c r="J2877" s="14"/>
      <c r="K2877" s="14"/>
      <c r="L2877" s="14"/>
      <c r="M2877" s="14"/>
      <c r="N2877" s="14"/>
      <c r="O2877" s="14"/>
      <c r="P2877" s="14"/>
      <c r="Q2877" s="14"/>
      <c r="R2877" s="14"/>
      <c r="S2877" s="14"/>
      <c r="T2877" s="14"/>
      <c r="U2877" s="9"/>
    </row>
    <row r="2878" spans="2:21" ht="18.75" hidden="1">
      <c r="B2878" s="14"/>
      <c r="C2878" s="14"/>
      <c r="D2878" s="14"/>
      <c r="E2878" s="14"/>
      <c r="F2878" s="14"/>
      <c r="G2878" s="14"/>
      <c r="H2878" s="14"/>
      <c r="I2878" s="14"/>
      <c r="J2878" s="14"/>
      <c r="K2878" s="14"/>
      <c r="L2878" s="14"/>
      <c r="M2878" s="14"/>
      <c r="N2878" s="14"/>
      <c r="O2878" s="14"/>
      <c r="P2878" s="14"/>
      <c r="Q2878" s="14"/>
      <c r="R2878" s="14"/>
      <c r="S2878" s="14"/>
      <c r="T2878" s="14"/>
      <c r="U2878" s="9"/>
    </row>
    <row r="2879" spans="2:21" ht="18.75" hidden="1">
      <c r="B2879" s="14"/>
      <c r="C2879" s="14"/>
      <c r="D2879" s="14"/>
      <c r="E2879" s="14"/>
      <c r="F2879" s="14"/>
      <c r="G2879" s="14"/>
      <c r="H2879" s="14"/>
      <c r="I2879" s="14"/>
      <c r="J2879" s="14"/>
      <c r="K2879" s="14"/>
      <c r="L2879" s="14"/>
      <c r="M2879" s="14"/>
      <c r="N2879" s="14"/>
      <c r="O2879" s="14"/>
      <c r="P2879" s="14"/>
      <c r="Q2879" s="14"/>
      <c r="R2879" s="14"/>
      <c r="S2879" s="14"/>
      <c r="T2879" s="14"/>
      <c r="U2879" s="9"/>
    </row>
    <row r="2880" spans="2:21" ht="18.75" hidden="1">
      <c r="B2880" s="14"/>
      <c r="C2880" s="14"/>
      <c r="D2880" s="14"/>
      <c r="E2880" s="14"/>
      <c r="F2880" s="14"/>
      <c r="G2880" s="14"/>
      <c r="H2880" s="14"/>
      <c r="I2880" s="14"/>
      <c r="J2880" s="14"/>
      <c r="K2880" s="14"/>
      <c r="L2880" s="14"/>
      <c r="M2880" s="14"/>
      <c r="N2880" s="14"/>
      <c r="O2880" s="14"/>
      <c r="P2880" s="14"/>
      <c r="Q2880" s="14"/>
      <c r="R2880" s="14"/>
      <c r="S2880" s="14"/>
      <c r="T2880" s="14"/>
      <c r="U2880" s="9"/>
    </row>
    <row r="2881" spans="2:21" ht="18.75" hidden="1">
      <c r="B2881" s="14"/>
      <c r="C2881" s="14"/>
      <c r="D2881" s="14"/>
      <c r="E2881" s="14"/>
      <c r="F2881" s="14"/>
      <c r="G2881" s="14"/>
      <c r="H2881" s="14"/>
      <c r="I2881" s="14"/>
      <c r="J2881" s="14"/>
      <c r="K2881" s="14"/>
      <c r="L2881" s="14"/>
      <c r="M2881" s="14"/>
      <c r="N2881" s="14"/>
      <c r="O2881" s="14"/>
      <c r="P2881" s="14"/>
      <c r="Q2881" s="14"/>
      <c r="R2881" s="14"/>
      <c r="S2881" s="14"/>
      <c r="T2881" s="14"/>
      <c r="U2881" s="9"/>
    </row>
    <row r="2882" spans="2:21" ht="18.75" hidden="1">
      <c r="B2882" s="14"/>
      <c r="C2882" s="14"/>
      <c r="D2882" s="14"/>
      <c r="E2882" s="14"/>
      <c r="F2882" s="14"/>
      <c r="G2882" s="14"/>
      <c r="H2882" s="14"/>
      <c r="I2882" s="14"/>
      <c r="J2882" s="14"/>
      <c r="K2882" s="14"/>
      <c r="L2882" s="14"/>
      <c r="M2882" s="14"/>
      <c r="N2882" s="14"/>
      <c r="O2882" s="14"/>
      <c r="P2882" s="14"/>
      <c r="Q2882" s="14"/>
      <c r="R2882" s="14"/>
      <c r="S2882" s="14"/>
      <c r="T2882" s="14"/>
      <c r="U2882" s="9"/>
    </row>
    <row r="2883" spans="2:21" ht="18.75" hidden="1">
      <c r="B2883" s="14"/>
      <c r="C2883" s="14"/>
      <c r="D2883" s="14"/>
      <c r="E2883" s="14"/>
      <c r="F2883" s="14"/>
      <c r="G2883" s="14"/>
      <c r="H2883" s="14"/>
      <c r="I2883" s="14"/>
      <c r="J2883" s="14"/>
      <c r="K2883" s="14"/>
      <c r="L2883" s="14"/>
      <c r="M2883" s="14"/>
      <c r="N2883" s="14"/>
      <c r="O2883" s="14"/>
      <c r="P2883" s="14"/>
      <c r="Q2883" s="14"/>
      <c r="R2883" s="14"/>
      <c r="S2883" s="14"/>
      <c r="T2883" s="14"/>
      <c r="U2883" s="9"/>
    </row>
    <row r="2884" spans="2:21" ht="18.75" hidden="1">
      <c r="B2884" s="14"/>
      <c r="C2884" s="14"/>
      <c r="D2884" s="14"/>
      <c r="E2884" s="14"/>
      <c r="F2884" s="14"/>
      <c r="G2884" s="14"/>
      <c r="H2884" s="14"/>
      <c r="I2884" s="14"/>
      <c r="J2884" s="14"/>
      <c r="K2884" s="14"/>
      <c r="L2884" s="14"/>
      <c r="M2884" s="14"/>
      <c r="N2884" s="14"/>
      <c r="O2884" s="14"/>
      <c r="P2884" s="14"/>
      <c r="Q2884" s="14"/>
      <c r="R2884" s="14"/>
      <c r="S2884" s="14"/>
      <c r="T2884" s="14"/>
      <c r="U2884" s="9"/>
    </row>
    <row r="2885" spans="2:21" ht="18.75" hidden="1">
      <c r="B2885" s="14"/>
      <c r="C2885" s="14"/>
      <c r="D2885" s="14"/>
      <c r="E2885" s="14"/>
      <c r="F2885" s="14"/>
      <c r="G2885" s="14"/>
      <c r="H2885" s="14"/>
      <c r="I2885" s="14"/>
      <c r="J2885" s="14"/>
      <c r="K2885" s="14"/>
      <c r="L2885" s="14"/>
      <c r="M2885" s="14"/>
      <c r="N2885" s="14"/>
      <c r="O2885" s="14"/>
      <c r="P2885" s="14"/>
      <c r="Q2885" s="14"/>
      <c r="R2885" s="14"/>
      <c r="S2885" s="14"/>
      <c r="T2885" s="14"/>
      <c r="U2885" s="9"/>
    </row>
    <row r="2886" spans="2:21" ht="18.75" hidden="1">
      <c r="B2886" s="14"/>
      <c r="C2886" s="14"/>
      <c r="D2886" s="14"/>
      <c r="E2886" s="14"/>
      <c r="F2886" s="14"/>
      <c r="G2886" s="14"/>
      <c r="H2886" s="14"/>
      <c r="I2886" s="14"/>
      <c r="J2886" s="14"/>
      <c r="K2886" s="14"/>
      <c r="L2886" s="14"/>
      <c r="M2886" s="14"/>
      <c r="N2886" s="14"/>
      <c r="O2886" s="14"/>
      <c r="P2886" s="14"/>
      <c r="Q2886" s="14"/>
      <c r="R2886" s="14"/>
      <c r="S2886" s="14"/>
      <c r="T2886" s="14"/>
      <c r="U2886" s="9"/>
    </row>
    <row r="2887" spans="2:21" ht="18.75" hidden="1">
      <c r="B2887" s="14"/>
      <c r="C2887" s="14"/>
      <c r="D2887" s="14"/>
      <c r="E2887" s="14"/>
      <c r="F2887" s="14"/>
      <c r="G2887" s="14"/>
      <c r="H2887" s="14"/>
      <c r="I2887" s="14"/>
      <c r="J2887" s="14"/>
      <c r="K2887" s="14"/>
      <c r="L2887" s="14"/>
      <c r="M2887" s="14"/>
      <c r="N2887" s="14"/>
      <c r="O2887" s="14"/>
      <c r="P2887" s="14"/>
      <c r="Q2887" s="14"/>
      <c r="R2887" s="14"/>
      <c r="S2887" s="14"/>
      <c r="T2887" s="14"/>
      <c r="U2887" s="9"/>
    </row>
    <row r="2888" spans="2:21" ht="18.75" hidden="1">
      <c r="B2888" s="14"/>
      <c r="C2888" s="14"/>
      <c r="D2888" s="14"/>
      <c r="E2888" s="14"/>
      <c r="F2888" s="14"/>
      <c r="G2888" s="14"/>
      <c r="H2888" s="14"/>
      <c r="I2888" s="14"/>
      <c r="J2888" s="14"/>
      <c r="K2888" s="14"/>
      <c r="L2888" s="14"/>
      <c r="M2888" s="14"/>
      <c r="N2888" s="14"/>
      <c r="O2888" s="14"/>
      <c r="P2888" s="14"/>
      <c r="Q2888" s="14"/>
      <c r="R2888" s="14"/>
      <c r="S2888" s="14"/>
      <c r="T2888" s="14"/>
      <c r="U2888" s="9"/>
    </row>
    <row r="2889" spans="2:21" ht="18.75" hidden="1">
      <c r="B2889" s="14"/>
      <c r="C2889" s="14"/>
      <c r="D2889" s="14"/>
      <c r="E2889" s="14"/>
      <c r="F2889" s="14"/>
      <c r="G2889" s="14"/>
      <c r="H2889" s="14"/>
      <c r="I2889" s="14"/>
      <c r="J2889" s="14"/>
      <c r="K2889" s="14"/>
      <c r="L2889" s="14"/>
      <c r="M2889" s="14"/>
      <c r="N2889" s="14"/>
      <c r="O2889" s="14"/>
      <c r="P2889" s="14"/>
      <c r="Q2889" s="14"/>
      <c r="R2889" s="14"/>
      <c r="S2889" s="14"/>
      <c r="T2889" s="14"/>
      <c r="U2889" s="9"/>
    </row>
    <row r="2890" spans="2:21" ht="18.75" hidden="1">
      <c r="B2890" s="14"/>
      <c r="C2890" s="14"/>
      <c r="D2890" s="14"/>
      <c r="E2890" s="14"/>
      <c r="F2890" s="14"/>
      <c r="G2890" s="14"/>
      <c r="H2890" s="14"/>
      <c r="I2890" s="14"/>
      <c r="J2890" s="14"/>
      <c r="K2890" s="14"/>
      <c r="L2890" s="14"/>
      <c r="M2890" s="14"/>
      <c r="N2890" s="14"/>
      <c r="O2890" s="14"/>
      <c r="P2890" s="14"/>
      <c r="Q2890" s="14"/>
      <c r="R2890" s="14"/>
      <c r="S2890" s="14"/>
      <c r="T2890" s="14"/>
      <c r="U2890" s="9"/>
    </row>
    <row r="2891" spans="2:21" ht="18.75" hidden="1">
      <c r="B2891" s="14"/>
      <c r="C2891" s="14"/>
      <c r="D2891" s="14"/>
      <c r="E2891" s="14"/>
      <c r="F2891" s="14"/>
      <c r="G2891" s="14"/>
      <c r="H2891" s="14"/>
      <c r="I2891" s="14"/>
      <c r="J2891" s="14"/>
      <c r="K2891" s="14"/>
      <c r="L2891" s="14"/>
      <c r="M2891" s="14"/>
      <c r="N2891" s="14"/>
      <c r="O2891" s="14"/>
      <c r="P2891" s="14"/>
      <c r="Q2891" s="14"/>
      <c r="R2891" s="14"/>
      <c r="S2891" s="14"/>
      <c r="T2891" s="14"/>
      <c r="U2891" s="9"/>
    </row>
    <row r="2892" spans="2:21" ht="18.75" hidden="1">
      <c r="B2892" s="14"/>
      <c r="C2892" s="14"/>
      <c r="D2892" s="14"/>
      <c r="E2892" s="14"/>
      <c r="F2892" s="14"/>
      <c r="G2892" s="14"/>
      <c r="H2892" s="14"/>
      <c r="I2892" s="14"/>
      <c r="J2892" s="14"/>
      <c r="K2892" s="14"/>
      <c r="L2892" s="14"/>
      <c r="M2892" s="14"/>
      <c r="N2892" s="14"/>
      <c r="O2892" s="14"/>
      <c r="P2892" s="14"/>
      <c r="Q2892" s="14"/>
      <c r="R2892" s="14"/>
      <c r="S2892" s="14"/>
      <c r="T2892" s="14"/>
      <c r="U2892" s="9"/>
    </row>
    <row r="2893" spans="2:21" ht="18.75" hidden="1">
      <c r="B2893" s="14"/>
      <c r="C2893" s="14"/>
      <c r="D2893" s="14"/>
      <c r="E2893" s="14"/>
      <c r="F2893" s="14"/>
      <c r="G2893" s="14"/>
      <c r="H2893" s="14"/>
      <c r="I2893" s="14"/>
      <c r="J2893" s="14"/>
      <c r="K2893" s="14"/>
      <c r="L2893" s="14"/>
      <c r="M2893" s="14"/>
      <c r="N2893" s="14"/>
      <c r="O2893" s="14"/>
      <c r="P2893" s="14"/>
      <c r="Q2893" s="14"/>
      <c r="R2893" s="14"/>
      <c r="S2893" s="14"/>
      <c r="T2893" s="14"/>
      <c r="U2893" s="9"/>
    </row>
    <row r="2894" spans="2:21" ht="18.75" hidden="1">
      <c r="B2894" s="14"/>
      <c r="C2894" s="14"/>
      <c r="D2894" s="14"/>
      <c r="E2894" s="14"/>
      <c r="F2894" s="14"/>
      <c r="G2894" s="14"/>
      <c r="H2894" s="14"/>
      <c r="I2894" s="14"/>
      <c r="J2894" s="14"/>
      <c r="K2894" s="14"/>
      <c r="L2894" s="14"/>
      <c r="M2894" s="14"/>
      <c r="N2894" s="14"/>
      <c r="O2894" s="14"/>
      <c r="P2894" s="14"/>
      <c r="Q2894" s="14"/>
      <c r="R2894" s="14"/>
      <c r="S2894" s="14"/>
      <c r="T2894" s="14"/>
      <c r="U2894" s="9"/>
    </row>
    <row r="2895" spans="2:21" ht="18.75" hidden="1">
      <c r="B2895" s="14"/>
      <c r="C2895" s="14"/>
      <c r="D2895" s="14"/>
      <c r="E2895" s="14"/>
      <c r="F2895" s="14"/>
      <c r="G2895" s="14"/>
      <c r="H2895" s="14"/>
      <c r="I2895" s="14"/>
      <c r="J2895" s="14"/>
      <c r="K2895" s="14"/>
      <c r="L2895" s="14"/>
      <c r="M2895" s="14"/>
      <c r="N2895" s="14"/>
      <c r="O2895" s="14"/>
      <c r="P2895" s="14"/>
      <c r="Q2895" s="14"/>
      <c r="R2895" s="14"/>
      <c r="S2895" s="14"/>
      <c r="T2895" s="14"/>
      <c r="U2895" s="9"/>
    </row>
    <row r="2896" spans="2:21" ht="18.75" hidden="1">
      <c r="B2896" s="14"/>
      <c r="C2896" s="14"/>
      <c r="D2896" s="14"/>
      <c r="E2896" s="14"/>
      <c r="F2896" s="14"/>
      <c r="G2896" s="14"/>
      <c r="H2896" s="14"/>
      <c r="I2896" s="14"/>
      <c r="J2896" s="14"/>
      <c r="K2896" s="14"/>
      <c r="L2896" s="14"/>
      <c r="M2896" s="14"/>
      <c r="N2896" s="14"/>
      <c r="O2896" s="14"/>
      <c r="P2896" s="14"/>
      <c r="Q2896" s="14"/>
      <c r="R2896" s="14"/>
      <c r="S2896" s="14"/>
      <c r="T2896" s="14"/>
      <c r="U2896" s="9"/>
    </row>
    <row r="2897" spans="2:21" ht="18.75" hidden="1">
      <c r="B2897" s="14"/>
      <c r="C2897" s="14"/>
      <c r="D2897" s="14"/>
      <c r="E2897" s="14"/>
      <c r="F2897" s="14"/>
      <c r="G2897" s="14"/>
      <c r="H2897" s="14"/>
      <c r="I2897" s="14"/>
      <c r="J2897" s="14"/>
      <c r="K2897" s="14"/>
      <c r="L2897" s="14"/>
      <c r="M2897" s="14"/>
      <c r="N2897" s="14"/>
      <c r="O2897" s="14"/>
      <c r="P2897" s="14"/>
      <c r="Q2897" s="14"/>
      <c r="R2897" s="14"/>
      <c r="S2897" s="14"/>
      <c r="T2897" s="14"/>
      <c r="U2897" s="9"/>
    </row>
    <row r="2898" spans="2:21" ht="18.75" hidden="1">
      <c r="B2898" s="14"/>
      <c r="C2898" s="14"/>
      <c r="D2898" s="14"/>
      <c r="E2898" s="14"/>
      <c r="F2898" s="14"/>
      <c r="G2898" s="14"/>
      <c r="H2898" s="14"/>
      <c r="I2898" s="14"/>
      <c r="J2898" s="14"/>
      <c r="K2898" s="14"/>
      <c r="L2898" s="14"/>
      <c r="M2898" s="14"/>
      <c r="N2898" s="14"/>
      <c r="O2898" s="14"/>
      <c r="P2898" s="14"/>
      <c r="Q2898" s="14"/>
      <c r="R2898" s="14"/>
      <c r="S2898" s="14"/>
      <c r="T2898" s="14"/>
      <c r="U2898" s="9"/>
    </row>
    <row r="2899" spans="2:21" ht="18.75" hidden="1">
      <c r="B2899" s="14"/>
      <c r="C2899" s="14"/>
      <c r="D2899" s="14"/>
      <c r="E2899" s="14"/>
      <c r="F2899" s="14"/>
      <c r="G2899" s="14"/>
      <c r="H2899" s="14"/>
      <c r="I2899" s="14"/>
      <c r="J2899" s="14"/>
      <c r="K2899" s="14"/>
      <c r="L2899" s="14"/>
      <c r="M2899" s="14"/>
      <c r="N2899" s="14"/>
      <c r="O2899" s="14"/>
      <c r="P2899" s="14"/>
      <c r="Q2899" s="14"/>
      <c r="R2899" s="14"/>
      <c r="S2899" s="14"/>
      <c r="T2899" s="14"/>
      <c r="U2899" s="9"/>
    </row>
    <row r="2900" spans="2:21" ht="18.75" hidden="1">
      <c r="B2900" s="14"/>
      <c r="C2900" s="14"/>
      <c r="D2900" s="14"/>
      <c r="E2900" s="14"/>
      <c r="F2900" s="14"/>
      <c r="G2900" s="14"/>
      <c r="H2900" s="14"/>
      <c r="I2900" s="14"/>
      <c r="J2900" s="14"/>
      <c r="K2900" s="14"/>
      <c r="L2900" s="14"/>
      <c r="M2900" s="14"/>
      <c r="N2900" s="14"/>
      <c r="O2900" s="14"/>
      <c r="P2900" s="14"/>
      <c r="Q2900" s="14"/>
      <c r="R2900" s="14"/>
      <c r="S2900" s="14"/>
      <c r="T2900" s="14"/>
      <c r="U2900" s="9"/>
    </row>
    <row r="2901" spans="2:21" ht="18.75" hidden="1">
      <c r="B2901" s="14"/>
      <c r="C2901" s="14"/>
      <c r="D2901" s="14"/>
      <c r="E2901" s="14"/>
      <c r="F2901" s="14"/>
      <c r="G2901" s="14"/>
      <c r="H2901" s="14"/>
      <c r="I2901" s="14"/>
      <c r="J2901" s="14"/>
      <c r="K2901" s="14"/>
      <c r="L2901" s="14"/>
      <c r="M2901" s="14"/>
      <c r="N2901" s="14"/>
      <c r="O2901" s="14"/>
      <c r="P2901" s="14"/>
      <c r="Q2901" s="14"/>
      <c r="R2901" s="14"/>
      <c r="S2901" s="14"/>
      <c r="T2901" s="14"/>
      <c r="U2901" s="9"/>
    </row>
    <row r="2902" spans="2:21" ht="18.75" hidden="1">
      <c r="B2902" s="14"/>
      <c r="C2902" s="14"/>
      <c r="D2902" s="14"/>
      <c r="E2902" s="14"/>
      <c r="F2902" s="14"/>
      <c r="G2902" s="14"/>
      <c r="H2902" s="14"/>
      <c r="I2902" s="14"/>
      <c r="J2902" s="14"/>
      <c r="K2902" s="14"/>
      <c r="L2902" s="14"/>
      <c r="M2902" s="14"/>
      <c r="N2902" s="14"/>
      <c r="O2902" s="14"/>
      <c r="P2902" s="14"/>
      <c r="Q2902" s="14"/>
      <c r="R2902" s="14"/>
      <c r="S2902" s="14"/>
      <c r="T2902" s="14"/>
      <c r="U2902" s="9"/>
    </row>
    <row r="2903" spans="2:21" ht="18.75" hidden="1">
      <c r="B2903" s="14"/>
      <c r="C2903" s="14"/>
      <c r="D2903" s="14"/>
      <c r="E2903" s="14"/>
      <c r="F2903" s="14"/>
      <c r="G2903" s="14"/>
      <c r="H2903" s="14"/>
      <c r="I2903" s="14"/>
      <c r="J2903" s="14"/>
      <c r="K2903" s="14"/>
      <c r="L2903" s="14"/>
      <c r="M2903" s="14"/>
      <c r="N2903" s="14"/>
      <c r="O2903" s="14"/>
      <c r="P2903" s="14"/>
      <c r="Q2903" s="14"/>
      <c r="R2903" s="14"/>
      <c r="S2903" s="14"/>
      <c r="T2903" s="14"/>
      <c r="U2903" s="9"/>
    </row>
    <row r="2904" spans="2:21" ht="18.75" hidden="1">
      <c r="B2904" s="14"/>
      <c r="C2904" s="14"/>
      <c r="D2904" s="14"/>
      <c r="E2904" s="14"/>
      <c r="F2904" s="14"/>
      <c r="G2904" s="14"/>
      <c r="H2904" s="14"/>
      <c r="I2904" s="14"/>
      <c r="J2904" s="14"/>
      <c r="K2904" s="14"/>
      <c r="L2904" s="14"/>
      <c r="M2904" s="14"/>
      <c r="N2904" s="14"/>
      <c r="O2904" s="14"/>
      <c r="P2904" s="14"/>
      <c r="Q2904" s="14"/>
      <c r="R2904" s="14"/>
      <c r="S2904" s="14"/>
      <c r="T2904" s="14"/>
      <c r="U2904" s="9"/>
    </row>
    <row r="2905" spans="2:21" ht="18.75" hidden="1">
      <c r="B2905" s="14"/>
      <c r="C2905" s="14"/>
      <c r="D2905" s="14"/>
      <c r="E2905" s="14"/>
      <c r="F2905" s="14"/>
      <c r="G2905" s="14"/>
      <c r="H2905" s="14"/>
      <c r="I2905" s="14"/>
      <c r="J2905" s="14"/>
      <c r="K2905" s="14"/>
      <c r="L2905" s="14"/>
      <c r="M2905" s="14"/>
      <c r="N2905" s="14"/>
      <c r="O2905" s="14"/>
      <c r="P2905" s="14"/>
      <c r="Q2905" s="14"/>
      <c r="R2905" s="14"/>
      <c r="S2905" s="14"/>
      <c r="T2905" s="14"/>
      <c r="U2905" s="9"/>
    </row>
    <row r="2906" spans="2:21" ht="18.75" hidden="1">
      <c r="B2906" s="14"/>
      <c r="C2906" s="14"/>
      <c r="D2906" s="14"/>
      <c r="E2906" s="14"/>
      <c r="F2906" s="14"/>
      <c r="G2906" s="14"/>
      <c r="H2906" s="14"/>
      <c r="I2906" s="14"/>
      <c r="J2906" s="14"/>
      <c r="K2906" s="14"/>
      <c r="L2906" s="14"/>
      <c r="M2906" s="14"/>
      <c r="N2906" s="14"/>
      <c r="O2906" s="14"/>
      <c r="P2906" s="14"/>
      <c r="Q2906" s="14"/>
      <c r="R2906" s="14"/>
      <c r="S2906" s="14"/>
      <c r="T2906" s="14"/>
      <c r="U2906" s="9"/>
    </row>
    <row r="2907" spans="2:21" ht="18.75" hidden="1">
      <c r="B2907" s="14"/>
      <c r="C2907" s="14"/>
      <c r="D2907" s="14"/>
      <c r="E2907" s="14"/>
      <c r="F2907" s="14"/>
      <c r="G2907" s="14"/>
      <c r="H2907" s="14"/>
      <c r="I2907" s="14"/>
      <c r="J2907" s="14"/>
      <c r="K2907" s="14"/>
      <c r="L2907" s="14"/>
      <c r="M2907" s="14"/>
      <c r="N2907" s="14"/>
      <c r="O2907" s="14"/>
      <c r="P2907" s="14"/>
      <c r="Q2907" s="14"/>
      <c r="R2907" s="14"/>
      <c r="S2907" s="14"/>
      <c r="T2907" s="14"/>
      <c r="U2907" s="9"/>
    </row>
    <row r="2908" spans="2:21" ht="18.75" hidden="1">
      <c r="B2908" s="14"/>
      <c r="C2908" s="14"/>
      <c r="D2908" s="14"/>
      <c r="E2908" s="14"/>
      <c r="F2908" s="14"/>
      <c r="G2908" s="14"/>
      <c r="H2908" s="14"/>
      <c r="I2908" s="14"/>
      <c r="J2908" s="14"/>
      <c r="K2908" s="14"/>
      <c r="L2908" s="14"/>
      <c r="M2908" s="14"/>
      <c r="N2908" s="14"/>
      <c r="O2908" s="14"/>
      <c r="P2908" s="14"/>
      <c r="Q2908" s="14"/>
      <c r="R2908" s="14"/>
      <c r="S2908" s="14"/>
      <c r="T2908" s="14"/>
      <c r="U2908" s="9"/>
    </row>
    <row r="2909" spans="2:21" ht="18.75" hidden="1">
      <c r="B2909" s="14"/>
      <c r="C2909" s="14"/>
      <c r="D2909" s="14"/>
      <c r="E2909" s="14"/>
      <c r="F2909" s="14"/>
      <c r="G2909" s="14"/>
      <c r="H2909" s="14"/>
      <c r="I2909" s="14"/>
      <c r="J2909" s="14"/>
      <c r="K2909" s="14"/>
      <c r="L2909" s="14"/>
      <c r="M2909" s="14"/>
      <c r="N2909" s="14"/>
      <c r="O2909" s="14"/>
      <c r="P2909" s="14"/>
      <c r="Q2909" s="14"/>
      <c r="R2909" s="14"/>
      <c r="S2909" s="14"/>
      <c r="T2909" s="14"/>
      <c r="U2909" s="9"/>
    </row>
    <row r="2910" spans="2:21" ht="18.75" hidden="1">
      <c r="B2910" s="14"/>
      <c r="C2910" s="14"/>
      <c r="D2910" s="14"/>
      <c r="E2910" s="14"/>
      <c r="F2910" s="14"/>
      <c r="G2910" s="14"/>
      <c r="H2910" s="14"/>
      <c r="I2910" s="14"/>
      <c r="J2910" s="14"/>
      <c r="K2910" s="14"/>
      <c r="L2910" s="14"/>
      <c r="M2910" s="14"/>
      <c r="N2910" s="14"/>
      <c r="O2910" s="14"/>
      <c r="P2910" s="14"/>
      <c r="Q2910" s="14"/>
      <c r="R2910" s="14"/>
      <c r="S2910" s="14"/>
      <c r="T2910" s="14"/>
      <c r="U2910" s="9"/>
    </row>
    <row r="2911" spans="2:21" ht="18.75" hidden="1">
      <c r="B2911" s="14"/>
      <c r="C2911" s="14"/>
      <c r="D2911" s="14"/>
      <c r="E2911" s="14"/>
      <c r="F2911" s="14"/>
      <c r="G2911" s="14"/>
      <c r="H2911" s="14"/>
      <c r="I2911" s="14"/>
      <c r="J2911" s="14"/>
      <c r="K2911" s="14"/>
      <c r="L2911" s="14"/>
      <c r="M2911" s="14"/>
      <c r="N2911" s="14"/>
      <c r="O2911" s="14"/>
      <c r="P2911" s="14"/>
      <c r="Q2911" s="14"/>
      <c r="R2911" s="14"/>
      <c r="S2911" s="14"/>
      <c r="T2911" s="14"/>
      <c r="U2911" s="9"/>
    </row>
    <row r="2912" spans="2:21" ht="18.75" hidden="1">
      <c r="B2912" s="14"/>
      <c r="C2912" s="14"/>
      <c r="D2912" s="14"/>
      <c r="E2912" s="14"/>
      <c r="F2912" s="14"/>
      <c r="G2912" s="14"/>
      <c r="H2912" s="14"/>
      <c r="I2912" s="14"/>
      <c r="J2912" s="14"/>
      <c r="K2912" s="14"/>
      <c r="L2912" s="14"/>
      <c r="M2912" s="14"/>
      <c r="N2912" s="14"/>
      <c r="O2912" s="14"/>
      <c r="P2912" s="14"/>
      <c r="Q2912" s="14"/>
      <c r="R2912" s="14"/>
      <c r="S2912" s="14"/>
      <c r="T2912" s="14"/>
      <c r="U2912" s="9"/>
    </row>
    <row r="2913" spans="2:21" ht="18.75" hidden="1">
      <c r="B2913" s="14"/>
      <c r="C2913" s="14"/>
      <c r="D2913" s="14"/>
      <c r="E2913" s="14"/>
      <c r="F2913" s="14"/>
      <c r="G2913" s="14"/>
      <c r="H2913" s="14"/>
      <c r="I2913" s="14"/>
      <c r="J2913" s="14"/>
      <c r="K2913" s="14"/>
      <c r="L2913" s="14"/>
      <c r="M2913" s="14"/>
      <c r="N2913" s="14"/>
      <c r="O2913" s="14"/>
      <c r="P2913" s="14"/>
      <c r="Q2913" s="14"/>
      <c r="R2913" s="14"/>
      <c r="S2913" s="14"/>
      <c r="T2913" s="14"/>
      <c r="U2913" s="9"/>
    </row>
    <row r="2914" spans="2:21" ht="18.75" hidden="1">
      <c r="B2914" s="14"/>
      <c r="C2914" s="14"/>
      <c r="D2914" s="14"/>
      <c r="E2914" s="14"/>
      <c r="F2914" s="14"/>
      <c r="G2914" s="14"/>
      <c r="H2914" s="14"/>
      <c r="I2914" s="14"/>
      <c r="J2914" s="14"/>
      <c r="K2914" s="14"/>
      <c r="L2914" s="14"/>
      <c r="M2914" s="14"/>
      <c r="N2914" s="14"/>
      <c r="O2914" s="14"/>
      <c r="P2914" s="14"/>
      <c r="Q2914" s="14"/>
      <c r="R2914" s="14"/>
      <c r="S2914" s="14"/>
      <c r="T2914" s="14"/>
      <c r="U2914" s="9"/>
    </row>
    <row r="2915" spans="2:21" ht="18.75" hidden="1">
      <c r="B2915" s="14"/>
      <c r="C2915" s="14"/>
      <c r="D2915" s="14"/>
      <c r="E2915" s="14"/>
      <c r="F2915" s="14"/>
      <c r="G2915" s="14"/>
      <c r="H2915" s="14"/>
      <c r="I2915" s="14"/>
      <c r="J2915" s="14"/>
      <c r="K2915" s="14"/>
      <c r="L2915" s="14"/>
      <c r="M2915" s="14"/>
      <c r="N2915" s="14"/>
      <c r="O2915" s="14"/>
      <c r="P2915" s="14"/>
      <c r="Q2915" s="14"/>
      <c r="R2915" s="14"/>
      <c r="S2915" s="14"/>
      <c r="T2915" s="14"/>
      <c r="U2915" s="9"/>
    </row>
    <row r="2916" spans="2:21" ht="18.75" hidden="1">
      <c r="B2916" s="14"/>
      <c r="C2916" s="14"/>
      <c r="D2916" s="14"/>
      <c r="E2916" s="14"/>
      <c r="F2916" s="14"/>
      <c r="G2916" s="14"/>
      <c r="H2916" s="14"/>
      <c r="I2916" s="14"/>
      <c r="J2916" s="14"/>
      <c r="K2916" s="14"/>
      <c r="L2916" s="14"/>
      <c r="M2916" s="14"/>
      <c r="N2916" s="14"/>
      <c r="O2916" s="14"/>
      <c r="P2916" s="14"/>
      <c r="Q2916" s="14"/>
      <c r="R2916" s="14"/>
      <c r="S2916" s="14"/>
      <c r="T2916" s="14"/>
      <c r="U2916" s="9"/>
    </row>
    <row r="2917" spans="2:21" ht="18.75" hidden="1">
      <c r="B2917" s="14"/>
      <c r="C2917" s="14"/>
      <c r="D2917" s="14"/>
      <c r="E2917" s="14"/>
      <c r="F2917" s="14"/>
      <c r="G2917" s="14"/>
      <c r="H2917" s="14"/>
      <c r="I2917" s="14"/>
      <c r="J2917" s="14"/>
      <c r="K2917" s="14"/>
      <c r="L2917" s="14"/>
      <c r="M2917" s="14"/>
      <c r="N2917" s="14"/>
      <c r="O2917" s="14"/>
      <c r="P2917" s="14"/>
      <c r="Q2917" s="14"/>
      <c r="R2917" s="14"/>
      <c r="S2917" s="14"/>
      <c r="T2917" s="14"/>
      <c r="U2917" s="9"/>
    </row>
    <row r="2918" spans="2:21" ht="18.75" hidden="1">
      <c r="B2918" s="14"/>
      <c r="C2918" s="14"/>
      <c r="D2918" s="14"/>
      <c r="E2918" s="14"/>
      <c r="F2918" s="14"/>
      <c r="G2918" s="14"/>
      <c r="H2918" s="14"/>
      <c r="I2918" s="14"/>
      <c r="J2918" s="14"/>
      <c r="K2918" s="14"/>
      <c r="L2918" s="14"/>
      <c r="M2918" s="14"/>
      <c r="N2918" s="14"/>
      <c r="O2918" s="14"/>
      <c r="P2918" s="14"/>
      <c r="Q2918" s="14"/>
      <c r="R2918" s="14"/>
      <c r="S2918" s="14"/>
      <c r="T2918" s="14"/>
      <c r="U2918" s="9"/>
    </row>
    <row r="2919" spans="2:21" ht="18.75" hidden="1">
      <c r="B2919" s="14"/>
      <c r="C2919" s="14"/>
      <c r="D2919" s="14"/>
      <c r="E2919" s="14"/>
      <c r="F2919" s="14"/>
      <c r="G2919" s="14"/>
      <c r="H2919" s="14"/>
      <c r="I2919" s="14"/>
      <c r="J2919" s="14"/>
      <c r="K2919" s="14"/>
      <c r="L2919" s="14"/>
      <c r="M2919" s="14"/>
      <c r="N2919" s="14"/>
      <c r="O2919" s="14"/>
      <c r="P2919" s="14"/>
      <c r="Q2919" s="14"/>
      <c r="R2919" s="14"/>
      <c r="S2919" s="14"/>
      <c r="T2919" s="14"/>
      <c r="U2919" s="9"/>
    </row>
    <row r="2920" spans="2:21" ht="18.75" hidden="1">
      <c r="B2920" s="14"/>
      <c r="C2920" s="14"/>
      <c r="D2920" s="14"/>
      <c r="E2920" s="14"/>
      <c r="F2920" s="14"/>
      <c r="G2920" s="14"/>
      <c r="H2920" s="14"/>
      <c r="I2920" s="14"/>
      <c r="J2920" s="14"/>
      <c r="K2920" s="14"/>
      <c r="L2920" s="14"/>
      <c r="M2920" s="14"/>
      <c r="N2920" s="14"/>
      <c r="O2920" s="14"/>
      <c r="P2920" s="14"/>
      <c r="Q2920" s="14"/>
      <c r="R2920" s="14"/>
      <c r="S2920" s="14"/>
      <c r="T2920" s="14"/>
      <c r="U2920" s="9"/>
    </row>
    <row r="2921" spans="2:21" ht="18.75" hidden="1">
      <c r="B2921" s="14"/>
      <c r="C2921" s="14"/>
      <c r="D2921" s="14"/>
      <c r="E2921" s="14"/>
      <c r="F2921" s="14"/>
      <c r="G2921" s="14"/>
      <c r="H2921" s="14"/>
      <c r="I2921" s="14"/>
      <c r="J2921" s="14"/>
      <c r="K2921" s="14"/>
      <c r="L2921" s="14"/>
      <c r="M2921" s="14"/>
      <c r="N2921" s="14"/>
      <c r="O2921" s="14"/>
      <c r="P2921" s="14"/>
      <c r="Q2921" s="14"/>
      <c r="R2921" s="14"/>
      <c r="S2921" s="14"/>
      <c r="T2921" s="14"/>
      <c r="U2921" s="9"/>
    </row>
    <row r="2922" spans="2:21" ht="18.75" hidden="1">
      <c r="B2922" s="14"/>
      <c r="C2922" s="14"/>
      <c r="D2922" s="14"/>
      <c r="E2922" s="14"/>
      <c r="F2922" s="14"/>
      <c r="G2922" s="14"/>
      <c r="H2922" s="14"/>
      <c r="I2922" s="14"/>
      <c r="J2922" s="14"/>
      <c r="K2922" s="14"/>
      <c r="L2922" s="14"/>
      <c r="M2922" s="14"/>
      <c r="N2922" s="14"/>
      <c r="O2922" s="14"/>
      <c r="P2922" s="14"/>
      <c r="Q2922" s="14"/>
      <c r="R2922" s="14"/>
      <c r="S2922" s="14"/>
      <c r="T2922" s="14"/>
      <c r="U2922" s="9"/>
    </row>
    <row r="2923" spans="2:21" ht="18.75" hidden="1">
      <c r="B2923" s="14"/>
      <c r="C2923" s="14"/>
      <c r="D2923" s="14"/>
      <c r="E2923" s="14"/>
      <c r="F2923" s="14"/>
      <c r="G2923" s="14"/>
      <c r="H2923" s="14"/>
      <c r="I2923" s="14"/>
      <c r="J2923" s="14"/>
      <c r="K2923" s="14"/>
      <c r="L2923" s="14"/>
      <c r="M2923" s="14"/>
      <c r="N2923" s="14"/>
      <c r="O2923" s="14"/>
      <c r="P2923" s="14"/>
      <c r="Q2923" s="14"/>
      <c r="R2923" s="14"/>
      <c r="S2923" s="14"/>
      <c r="T2923" s="14"/>
      <c r="U2923" s="9"/>
    </row>
    <row r="2924" spans="2:21" ht="18.75" hidden="1">
      <c r="B2924" s="14"/>
      <c r="C2924" s="14"/>
      <c r="D2924" s="14"/>
      <c r="E2924" s="14"/>
      <c r="F2924" s="14"/>
      <c r="G2924" s="14"/>
      <c r="H2924" s="14"/>
      <c r="I2924" s="14"/>
      <c r="J2924" s="14"/>
      <c r="K2924" s="14"/>
      <c r="L2924" s="14"/>
      <c r="M2924" s="14"/>
      <c r="N2924" s="14"/>
      <c r="O2924" s="14"/>
      <c r="P2924" s="14"/>
      <c r="Q2924" s="14"/>
      <c r="R2924" s="14"/>
      <c r="S2924" s="14"/>
      <c r="T2924" s="14"/>
      <c r="U2924" s="9"/>
    </row>
    <row r="2925" spans="2:21" ht="18.75" hidden="1">
      <c r="B2925" s="14"/>
      <c r="C2925" s="14"/>
      <c r="D2925" s="14"/>
      <c r="E2925" s="14"/>
      <c r="F2925" s="14"/>
      <c r="G2925" s="14"/>
      <c r="H2925" s="14"/>
      <c r="I2925" s="14"/>
      <c r="J2925" s="14"/>
      <c r="K2925" s="14"/>
      <c r="L2925" s="14"/>
      <c r="M2925" s="14"/>
      <c r="N2925" s="14"/>
      <c r="O2925" s="14"/>
      <c r="P2925" s="14"/>
      <c r="Q2925" s="14"/>
      <c r="R2925" s="14"/>
      <c r="S2925" s="14"/>
      <c r="T2925" s="14"/>
      <c r="U2925" s="9"/>
    </row>
    <row r="2926" spans="2:21" ht="18.75" hidden="1">
      <c r="B2926" s="14"/>
      <c r="C2926" s="14"/>
      <c r="D2926" s="14"/>
      <c r="E2926" s="14"/>
      <c r="F2926" s="14"/>
      <c r="G2926" s="14"/>
      <c r="H2926" s="14"/>
      <c r="I2926" s="14"/>
      <c r="J2926" s="14"/>
      <c r="K2926" s="14"/>
      <c r="L2926" s="14"/>
      <c r="M2926" s="14"/>
      <c r="N2926" s="14"/>
      <c r="O2926" s="14"/>
      <c r="P2926" s="14"/>
      <c r="Q2926" s="14"/>
      <c r="R2926" s="14"/>
      <c r="S2926" s="14"/>
      <c r="T2926" s="14"/>
      <c r="U2926" s="9"/>
    </row>
    <row r="2927" spans="2:21" ht="18.75" hidden="1">
      <c r="B2927" s="14"/>
      <c r="C2927" s="14"/>
      <c r="D2927" s="14"/>
      <c r="E2927" s="14"/>
      <c r="F2927" s="14"/>
      <c r="G2927" s="14"/>
      <c r="H2927" s="14"/>
      <c r="I2927" s="14"/>
      <c r="J2927" s="14"/>
      <c r="K2927" s="14"/>
      <c r="L2927" s="14"/>
      <c r="M2927" s="14"/>
      <c r="N2927" s="14"/>
      <c r="O2927" s="14"/>
      <c r="P2927" s="14"/>
      <c r="Q2927" s="14"/>
      <c r="R2927" s="14"/>
      <c r="S2927" s="14"/>
      <c r="T2927" s="14"/>
      <c r="U2927" s="9"/>
    </row>
    <row r="2928" spans="2:21" ht="18.75" hidden="1">
      <c r="B2928" s="14"/>
      <c r="C2928" s="14"/>
      <c r="D2928" s="14"/>
      <c r="E2928" s="14"/>
      <c r="F2928" s="14"/>
      <c r="G2928" s="14"/>
      <c r="H2928" s="14"/>
      <c r="I2928" s="14"/>
      <c r="J2928" s="14"/>
      <c r="K2928" s="14"/>
      <c r="L2928" s="14"/>
      <c r="M2928" s="14"/>
      <c r="N2928" s="14"/>
      <c r="O2928" s="14"/>
      <c r="P2928" s="14"/>
      <c r="Q2928" s="14"/>
      <c r="R2928" s="14"/>
      <c r="S2928" s="14"/>
      <c r="T2928" s="14"/>
      <c r="U2928" s="9"/>
    </row>
    <row r="2929" spans="2:21" ht="18.75" hidden="1">
      <c r="B2929" s="14"/>
      <c r="C2929" s="14"/>
      <c r="D2929" s="14"/>
      <c r="E2929" s="14"/>
      <c r="F2929" s="14"/>
      <c r="G2929" s="14"/>
      <c r="H2929" s="14"/>
      <c r="I2929" s="14"/>
      <c r="J2929" s="14"/>
      <c r="K2929" s="14"/>
      <c r="L2929" s="14"/>
      <c r="M2929" s="14"/>
      <c r="N2929" s="14"/>
      <c r="O2929" s="14"/>
      <c r="P2929" s="14"/>
      <c r="Q2929" s="14"/>
      <c r="R2929" s="14"/>
      <c r="S2929" s="14"/>
      <c r="T2929" s="14"/>
      <c r="U2929" s="9"/>
    </row>
    <row r="2930" spans="2:21" ht="18.75" hidden="1">
      <c r="B2930" s="14"/>
      <c r="C2930" s="14"/>
      <c r="D2930" s="14"/>
      <c r="E2930" s="14"/>
      <c r="F2930" s="14"/>
      <c r="G2930" s="14"/>
      <c r="H2930" s="14"/>
      <c r="I2930" s="14"/>
      <c r="J2930" s="14"/>
      <c r="K2930" s="14"/>
      <c r="L2930" s="14"/>
      <c r="M2930" s="14"/>
      <c r="N2930" s="14"/>
      <c r="O2930" s="14"/>
      <c r="P2930" s="14"/>
      <c r="Q2930" s="14"/>
      <c r="R2930" s="14"/>
      <c r="S2930" s="14"/>
      <c r="T2930" s="14"/>
      <c r="U2930" s="9"/>
    </row>
    <row r="2931" spans="2:21" ht="18.75" hidden="1">
      <c r="B2931" s="14"/>
      <c r="C2931" s="14"/>
      <c r="D2931" s="14"/>
      <c r="E2931" s="14"/>
      <c r="F2931" s="14"/>
      <c r="G2931" s="14"/>
      <c r="H2931" s="14"/>
      <c r="I2931" s="14"/>
      <c r="J2931" s="14"/>
      <c r="K2931" s="14"/>
      <c r="L2931" s="14"/>
      <c r="M2931" s="14"/>
      <c r="N2931" s="14"/>
      <c r="O2931" s="14"/>
      <c r="P2931" s="14"/>
      <c r="Q2931" s="14"/>
      <c r="R2931" s="14"/>
      <c r="S2931" s="14"/>
      <c r="T2931" s="14"/>
      <c r="U2931" s="9"/>
    </row>
    <row r="2932" spans="2:21" ht="18.75" hidden="1">
      <c r="B2932" s="14"/>
      <c r="C2932" s="14"/>
      <c r="D2932" s="14"/>
      <c r="E2932" s="14"/>
      <c r="F2932" s="14"/>
      <c r="G2932" s="14"/>
      <c r="H2932" s="14"/>
      <c r="I2932" s="14"/>
      <c r="J2932" s="14"/>
      <c r="K2932" s="14"/>
      <c r="L2932" s="14"/>
      <c r="M2932" s="14"/>
      <c r="N2932" s="14"/>
      <c r="O2932" s="14"/>
      <c r="P2932" s="14"/>
      <c r="Q2932" s="14"/>
      <c r="R2932" s="14"/>
      <c r="S2932" s="14"/>
      <c r="T2932" s="14"/>
      <c r="U2932" s="9"/>
    </row>
    <row r="2933" spans="2:21" ht="18.75" hidden="1">
      <c r="B2933" s="14"/>
      <c r="C2933" s="14"/>
      <c r="D2933" s="14"/>
      <c r="E2933" s="14"/>
      <c r="F2933" s="14"/>
      <c r="G2933" s="14"/>
      <c r="H2933" s="14"/>
      <c r="I2933" s="14"/>
      <c r="J2933" s="14"/>
      <c r="K2933" s="14"/>
      <c r="L2933" s="14"/>
      <c r="M2933" s="14"/>
      <c r="N2933" s="14"/>
      <c r="O2933" s="14"/>
      <c r="P2933" s="14"/>
      <c r="Q2933" s="14"/>
      <c r="R2933" s="14"/>
      <c r="S2933" s="14"/>
      <c r="T2933" s="14"/>
      <c r="U2933" s="9"/>
    </row>
    <row r="2934" spans="2:21" ht="18.75" hidden="1">
      <c r="B2934" s="14"/>
      <c r="C2934" s="14"/>
      <c r="D2934" s="14"/>
      <c r="E2934" s="14"/>
      <c r="F2934" s="14"/>
      <c r="G2934" s="14"/>
      <c r="H2934" s="14"/>
      <c r="I2934" s="14"/>
      <c r="J2934" s="14"/>
      <c r="K2934" s="14"/>
      <c r="L2934" s="14"/>
      <c r="M2934" s="14"/>
      <c r="N2934" s="14"/>
      <c r="O2934" s="14"/>
      <c r="P2934" s="14"/>
      <c r="Q2934" s="14"/>
      <c r="R2934" s="14"/>
      <c r="S2934" s="14"/>
      <c r="T2934" s="14"/>
      <c r="U2934" s="9"/>
    </row>
    <row r="2935" spans="2:21" ht="18.75" hidden="1">
      <c r="B2935" s="14"/>
      <c r="C2935" s="14"/>
      <c r="D2935" s="14"/>
      <c r="E2935" s="14"/>
      <c r="F2935" s="14"/>
      <c r="G2935" s="14"/>
      <c r="H2935" s="14"/>
      <c r="I2935" s="14"/>
      <c r="J2935" s="14"/>
      <c r="K2935" s="14"/>
      <c r="L2935" s="14"/>
      <c r="M2935" s="14"/>
      <c r="N2935" s="14"/>
      <c r="O2935" s="14"/>
      <c r="P2935" s="14"/>
      <c r="Q2935" s="14"/>
      <c r="R2935" s="14"/>
      <c r="S2935" s="14"/>
      <c r="T2935" s="14"/>
      <c r="U2935" s="9"/>
    </row>
    <row r="2936" spans="2:21" ht="18.75" hidden="1">
      <c r="B2936" s="14"/>
      <c r="C2936" s="14"/>
      <c r="D2936" s="14"/>
      <c r="E2936" s="14"/>
      <c r="F2936" s="14"/>
      <c r="G2936" s="14"/>
      <c r="H2936" s="14"/>
      <c r="I2936" s="14"/>
      <c r="J2936" s="14"/>
      <c r="K2936" s="14"/>
      <c r="L2936" s="14"/>
      <c r="M2936" s="14"/>
      <c r="N2936" s="14"/>
      <c r="O2936" s="14"/>
      <c r="P2936" s="14"/>
      <c r="Q2936" s="14"/>
      <c r="R2936" s="14"/>
      <c r="S2936" s="14"/>
      <c r="T2936" s="14"/>
      <c r="U2936" s="9"/>
    </row>
    <row r="2937" spans="2:21" ht="18.75" hidden="1">
      <c r="B2937" s="14"/>
      <c r="C2937" s="14"/>
      <c r="D2937" s="14"/>
      <c r="E2937" s="14"/>
      <c r="F2937" s="14"/>
      <c r="G2937" s="14"/>
      <c r="H2937" s="14"/>
      <c r="I2937" s="14"/>
      <c r="J2937" s="14"/>
      <c r="K2937" s="14"/>
      <c r="L2937" s="14"/>
      <c r="M2937" s="14"/>
      <c r="N2937" s="14"/>
      <c r="O2937" s="14"/>
      <c r="P2937" s="14"/>
      <c r="Q2937" s="14"/>
      <c r="R2937" s="14"/>
      <c r="S2937" s="14"/>
      <c r="T2937" s="14"/>
      <c r="U2937" s="9"/>
    </row>
    <row r="2938" spans="2:21" ht="18.75" hidden="1">
      <c r="B2938" s="14"/>
      <c r="C2938" s="14"/>
      <c r="D2938" s="14"/>
      <c r="E2938" s="14"/>
      <c r="F2938" s="14"/>
      <c r="G2938" s="14"/>
      <c r="H2938" s="14"/>
      <c r="I2938" s="14"/>
      <c r="J2938" s="14"/>
      <c r="K2938" s="14"/>
      <c r="L2938" s="14"/>
      <c r="M2938" s="14"/>
      <c r="N2938" s="14"/>
      <c r="O2938" s="14"/>
      <c r="P2938" s="14"/>
      <c r="Q2938" s="14"/>
      <c r="R2938" s="14"/>
      <c r="S2938" s="14"/>
      <c r="T2938" s="14"/>
      <c r="U2938" s="9"/>
    </row>
    <row r="2939" spans="2:21" ht="18.75" hidden="1">
      <c r="B2939" s="14"/>
      <c r="C2939" s="14"/>
      <c r="D2939" s="14"/>
      <c r="E2939" s="14"/>
      <c r="F2939" s="14"/>
      <c r="G2939" s="14"/>
      <c r="H2939" s="14"/>
      <c r="I2939" s="14"/>
      <c r="J2939" s="14"/>
      <c r="K2939" s="14"/>
      <c r="L2939" s="14"/>
      <c r="M2939" s="14"/>
      <c r="N2939" s="14"/>
      <c r="O2939" s="14"/>
      <c r="P2939" s="14"/>
      <c r="Q2939" s="14"/>
      <c r="R2939" s="14"/>
      <c r="S2939" s="14"/>
      <c r="T2939" s="14"/>
      <c r="U2939" s="9"/>
    </row>
    <row r="2940" spans="2:21" ht="18.75" hidden="1">
      <c r="B2940" s="14"/>
      <c r="C2940" s="14"/>
      <c r="D2940" s="14"/>
      <c r="E2940" s="14"/>
      <c r="F2940" s="14"/>
      <c r="G2940" s="14"/>
      <c r="H2940" s="14"/>
      <c r="I2940" s="14"/>
      <c r="J2940" s="14"/>
      <c r="K2940" s="14"/>
      <c r="L2940" s="14"/>
      <c r="M2940" s="14"/>
      <c r="N2940" s="14"/>
      <c r="O2940" s="14"/>
      <c r="P2940" s="14"/>
      <c r="Q2940" s="14"/>
      <c r="R2940" s="14"/>
      <c r="S2940" s="14"/>
      <c r="T2940" s="14"/>
      <c r="U2940" s="9"/>
    </row>
    <row r="2941" spans="2:21" ht="18.75" hidden="1">
      <c r="B2941" s="14"/>
      <c r="C2941" s="14"/>
      <c r="D2941" s="14"/>
      <c r="E2941" s="14"/>
      <c r="F2941" s="14"/>
      <c r="G2941" s="14"/>
      <c r="H2941" s="14"/>
      <c r="I2941" s="14"/>
      <c r="J2941" s="14"/>
      <c r="K2941" s="14"/>
      <c r="L2941" s="14"/>
      <c r="M2941" s="14"/>
      <c r="N2941" s="14"/>
      <c r="O2941" s="14"/>
      <c r="P2941" s="14"/>
      <c r="Q2941" s="14"/>
      <c r="R2941" s="14"/>
      <c r="S2941" s="14"/>
      <c r="T2941" s="14"/>
      <c r="U2941" s="9"/>
    </row>
    <row r="2942" spans="2:21" ht="18.75" hidden="1">
      <c r="B2942" s="14"/>
      <c r="C2942" s="14"/>
      <c r="D2942" s="14"/>
      <c r="E2942" s="14"/>
      <c r="F2942" s="14"/>
      <c r="G2942" s="14"/>
      <c r="H2942" s="14"/>
      <c r="I2942" s="14"/>
      <c r="J2942" s="14"/>
      <c r="K2942" s="14"/>
      <c r="L2942" s="14"/>
      <c r="M2942" s="14"/>
      <c r="N2942" s="14"/>
      <c r="O2942" s="14"/>
      <c r="P2942" s="14"/>
      <c r="Q2942" s="14"/>
      <c r="R2942" s="14"/>
      <c r="S2942" s="14"/>
      <c r="T2942" s="14"/>
      <c r="U2942" s="9"/>
    </row>
    <row r="2943" spans="2:21" ht="18.75" hidden="1">
      <c r="B2943" s="14"/>
      <c r="C2943" s="14"/>
      <c r="D2943" s="14"/>
      <c r="E2943" s="14"/>
      <c r="F2943" s="14"/>
      <c r="G2943" s="14"/>
      <c r="H2943" s="14"/>
      <c r="I2943" s="14"/>
      <c r="J2943" s="14"/>
      <c r="K2943" s="14"/>
      <c r="L2943" s="14"/>
      <c r="M2943" s="14"/>
      <c r="N2943" s="14"/>
      <c r="O2943" s="14"/>
      <c r="P2943" s="14"/>
      <c r="Q2943" s="14"/>
      <c r="R2943" s="14"/>
      <c r="S2943" s="14"/>
      <c r="T2943" s="14"/>
      <c r="U2943" s="9"/>
    </row>
    <row r="2944" spans="2:21" ht="18.75" hidden="1">
      <c r="B2944" s="14"/>
      <c r="C2944" s="14"/>
      <c r="D2944" s="14"/>
      <c r="E2944" s="14"/>
      <c r="F2944" s="14"/>
      <c r="G2944" s="14"/>
      <c r="H2944" s="14"/>
      <c r="I2944" s="14"/>
      <c r="J2944" s="14"/>
      <c r="K2944" s="14"/>
      <c r="L2944" s="14"/>
      <c r="M2944" s="14"/>
      <c r="N2944" s="14"/>
      <c r="O2944" s="14"/>
      <c r="P2944" s="14"/>
      <c r="Q2944" s="14"/>
      <c r="R2944" s="14"/>
      <c r="S2944" s="14"/>
      <c r="T2944" s="14"/>
      <c r="U2944" s="9"/>
    </row>
    <row r="2945" spans="2:21" ht="18.75" hidden="1">
      <c r="B2945" s="14"/>
      <c r="C2945" s="14"/>
      <c r="D2945" s="14"/>
      <c r="E2945" s="14"/>
      <c r="F2945" s="14"/>
      <c r="G2945" s="14"/>
      <c r="H2945" s="14"/>
      <c r="I2945" s="14"/>
      <c r="J2945" s="14"/>
      <c r="K2945" s="14"/>
      <c r="L2945" s="14"/>
      <c r="M2945" s="14"/>
      <c r="N2945" s="14"/>
      <c r="O2945" s="14"/>
      <c r="P2945" s="14"/>
      <c r="Q2945" s="14"/>
      <c r="R2945" s="14"/>
      <c r="S2945" s="14"/>
      <c r="T2945" s="14"/>
      <c r="U2945" s="9"/>
    </row>
    <row r="2946" spans="2:21" ht="18.75" hidden="1">
      <c r="B2946" s="14"/>
      <c r="C2946" s="14"/>
      <c r="D2946" s="14"/>
      <c r="E2946" s="14"/>
      <c r="F2946" s="14"/>
      <c r="G2946" s="14"/>
      <c r="H2946" s="14"/>
      <c r="I2946" s="14"/>
      <c r="J2946" s="14"/>
      <c r="K2946" s="14"/>
      <c r="L2946" s="14"/>
      <c r="M2946" s="14"/>
      <c r="N2946" s="14"/>
      <c r="O2946" s="14"/>
      <c r="P2946" s="14"/>
      <c r="Q2946" s="14"/>
      <c r="R2946" s="14"/>
      <c r="S2946" s="14"/>
      <c r="T2946" s="14"/>
      <c r="U2946" s="9"/>
    </row>
    <row r="2947" spans="2:21" ht="18.75" hidden="1">
      <c r="B2947" s="14"/>
      <c r="C2947" s="14"/>
      <c r="D2947" s="14"/>
      <c r="E2947" s="14"/>
      <c r="F2947" s="14"/>
      <c r="G2947" s="14"/>
      <c r="H2947" s="14"/>
      <c r="I2947" s="14"/>
      <c r="J2947" s="14"/>
      <c r="K2947" s="14"/>
      <c r="L2947" s="14"/>
      <c r="M2947" s="14"/>
      <c r="N2947" s="14"/>
      <c r="O2947" s="14"/>
      <c r="P2947" s="14"/>
      <c r="Q2947" s="14"/>
      <c r="R2947" s="14"/>
      <c r="S2947" s="14"/>
      <c r="T2947" s="14"/>
      <c r="U2947" s="9"/>
    </row>
    <row r="2948" spans="2:21" ht="18.75" hidden="1">
      <c r="B2948" s="14"/>
      <c r="C2948" s="14"/>
      <c r="D2948" s="14"/>
      <c r="E2948" s="14"/>
      <c r="F2948" s="14"/>
      <c r="G2948" s="14"/>
      <c r="H2948" s="14"/>
      <c r="I2948" s="14"/>
      <c r="J2948" s="14"/>
      <c r="K2948" s="14"/>
      <c r="L2948" s="14"/>
      <c r="M2948" s="14"/>
      <c r="N2948" s="14"/>
      <c r="O2948" s="14"/>
      <c r="P2948" s="14"/>
      <c r="Q2948" s="14"/>
      <c r="R2948" s="14"/>
      <c r="S2948" s="14"/>
      <c r="T2948" s="14"/>
      <c r="U2948" s="9"/>
    </row>
    <row r="2949" spans="2:21" ht="18.75" hidden="1">
      <c r="B2949" s="14"/>
      <c r="C2949" s="14"/>
      <c r="D2949" s="14"/>
      <c r="E2949" s="14"/>
      <c r="F2949" s="14"/>
      <c r="G2949" s="14"/>
      <c r="H2949" s="14"/>
      <c r="I2949" s="14"/>
      <c r="J2949" s="14"/>
      <c r="K2949" s="14"/>
      <c r="L2949" s="14"/>
      <c r="M2949" s="14"/>
      <c r="N2949" s="14"/>
      <c r="O2949" s="14"/>
      <c r="P2949" s="14"/>
      <c r="Q2949" s="14"/>
      <c r="R2949" s="14"/>
      <c r="S2949" s="14"/>
      <c r="T2949" s="14"/>
      <c r="U2949" s="9"/>
    </row>
    <row r="2950" spans="2:21" ht="18.75" hidden="1">
      <c r="B2950" s="14"/>
      <c r="C2950" s="14"/>
      <c r="D2950" s="14"/>
      <c r="E2950" s="14"/>
      <c r="F2950" s="14"/>
      <c r="G2950" s="14"/>
      <c r="H2950" s="14"/>
      <c r="I2950" s="14"/>
      <c r="J2950" s="14"/>
      <c r="K2950" s="14"/>
      <c r="L2950" s="14"/>
      <c r="M2950" s="14"/>
      <c r="N2950" s="14"/>
      <c r="O2950" s="14"/>
      <c r="P2950" s="14"/>
      <c r="Q2950" s="14"/>
      <c r="R2950" s="14"/>
      <c r="S2950" s="14"/>
      <c r="T2950" s="14"/>
      <c r="U2950" s="9"/>
    </row>
    <row r="2951" spans="2:21" ht="18.75" hidden="1">
      <c r="B2951" s="14"/>
      <c r="C2951" s="14"/>
      <c r="D2951" s="14"/>
      <c r="E2951" s="14"/>
      <c r="F2951" s="14"/>
      <c r="G2951" s="14"/>
      <c r="H2951" s="14"/>
      <c r="I2951" s="14"/>
      <c r="J2951" s="14"/>
      <c r="K2951" s="14"/>
      <c r="L2951" s="14"/>
      <c r="M2951" s="14"/>
      <c r="N2951" s="14"/>
      <c r="O2951" s="14"/>
      <c r="P2951" s="14"/>
      <c r="Q2951" s="14"/>
      <c r="R2951" s="14"/>
      <c r="S2951" s="14"/>
      <c r="T2951" s="14"/>
      <c r="U2951" s="9"/>
    </row>
    <row r="2952" spans="2:21" ht="18.75" hidden="1">
      <c r="B2952" s="14"/>
      <c r="C2952" s="14"/>
      <c r="D2952" s="14"/>
      <c r="E2952" s="14"/>
      <c r="F2952" s="14"/>
      <c r="G2952" s="14"/>
      <c r="H2952" s="14"/>
      <c r="I2952" s="14"/>
      <c r="J2952" s="14"/>
      <c r="K2952" s="14"/>
      <c r="L2952" s="14"/>
      <c r="M2952" s="14"/>
      <c r="N2952" s="14"/>
      <c r="O2952" s="14"/>
      <c r="P2952" s="14"/>
      <c r="Q2952" s="14"/>
      <c r="R2952" s="14"/>
      <c r="S2952" s="14"/>
      <c r="T2952" s="14"/>
      <c r="U2952" s="9"/>
    </row>
    <row r="2953" spans="2:21" ht="18.75" hidden="1">
      <c r="B2953" s="14"/>
      <c r="C2953" s="14"/>
      <c r="D2953" s="14"/>
      <c r="E2953" s="14"/>
      <c r="F2953" s="14"/>
      <c r="G2953" s="14"/>
      <c r="H2953" s="14"/>
      <c r="I2953" s="14"/>
      <c r="J2953" s="14"/>
      <c r="K2953" s="14"/>
      <c r="L2953" s="14"/>
      <c r="M2953" s="14"/>
      <c r="N2953" s="14"/>
      <c r="O2953" s="14"/>
      <c r="P2953" s="14"/>
      <c r="Q2953" s="14"/>
      <c r="R2953" s="14"/>
      <c r="S2953" s="14"/>
      <c r="T2953" s="14"/>
      <c r="U2953" s="9"/>
    </row>
    <row r="2954" spans="2:21" ht="18.75" hidden="1">
      <c r="B2954" s="14"/>
      <c r="C2954" s="14"/>
      <c r="D2954" s="14"/>
      <c r="E2954" s="14"/>
      <c r="F2954" s="14"/>
      <c r="G2954" s="14"/>
      <c r="H2954" s="14"/>
      <c r="I2954" s="14"/>
      <c r="J2954" s="14"/>
      <c r="K2954" s="14"/>
      <c r="L2954" s="14"/>
      <c r="M2954" s="14"/>
      <c r="N2954" s="14"/>
      <c r="O2954" s="14"/>
      <c r="P2954" s="14"/>
      <c r="Q2954" s="14"/>
      <c r="R2954" s="14"/>
      <c r="S2954" s="14"/>
      <c r="T2954" s="14"/>
      <c r="U2954" s="9"/>
    </row>
    <row r="2955" spans="2:21" ht="18.75" hidden="1">
      <c r="B2955" s="14"/>
      <c r="C2955" s="14"/>
      <c r="D2955" s="14"/>
      <c r="E2955" s="14"/>
      <c r="F2955" s="14"/>
      <c r="G2955" s="14"/>
      <c r="H2955" s="14"/>
      <c r="I2955" s="14"/>
      <c r="J2955" s="14"/>
      <c r="K2955" s="14"/>
      <c r="L2955" s="14"/>
      <c r="M2955" s="14"/>
      <c r="N2955" s="14"/>
      <c r="O2955" s="14"/>
      <c r="P2955" s="14"/>
      <c r="Q2955" s="14"/>
      <c r="R2955" s="14"/>
      <c r="S2955" s="14"/>
      <c r="T2955" s="14"/>
      <c r="U2955" s="9"/>
    </row>
    <row r="2956" spans="2:21" ht="18.75" hidden="1">
      <c r="B2956" s="14"/>
      <c r="C2956" s="14"/>
      <c r="D2956" s="14"/>
      <c r="E2956" s="14"/>
      <c r="F2956" s="14"/>
      <c r="G2956" s="14"/>
      <c r="H2956" s="14"/>
      <c r="I2956" s="14"/>
      <c r="J2956" s="14"/>
      <c r="K2956" s="14"/>
      <c r="L2956" s="14"/>
      <c r="M2956" s="14"/>
      <c r="N2956" s="14"/>
      <c r="O2956" s="14"/>
      <c r="P2956" s="14"/>
      <c r="Q2956" s="14"/>
      <c r="R2956" s="14"/>
      <c r="S2956" s="14"/>
      <c r="T2956" s="14"/>
      <c r="U2956" s="9"/>
    </row>
    <row r="2957" spans="2:21" ht="18.75" hidden="1">
      <c r="B2957" s="14"/>
      <c r="C2957" s="14"/>
      <c r="D2957" s="14"/>
      <c r="E2957" s="14"/>
      <c r="F2957" s="14"/>
      <c r="G2957" s="14"/>
      <c r="H2957" s="14"/>
      <c r="I2957" s="14"/>
      <c r="J2957" s="14"/>
      <c r="K2957" s="14"/>
      <c r="L2957" s="14"/>
      <c r="M2957" s="14"/>
      <c r="N2957" s="14"/>
      <c r="O2957" s="14"/>
      <c r="P2957" s="14"/>
      <c r="Q2957" s="14"/>
      <c r="R2957" s="14"/>
      <c r="S2957" s="14"/>
      <c r="T2957" s="14"/>
      <c r="U2957" s="9"/>
    </row>
    <row r="2958" spans="2:21" ht="18.75" hidden="1">
      <c r="B2958" s="14"/>
      <c r="C2958" s="14"/>
      <c r="D2958" s="14"/>
      <c r="E2958" s="14"/>
      <c r="F2958" s="14"/>
      <c r="G2958" s="14"/>
      <c r="H2958" s="14"/>
      <c r="I2958" s="14"/>
      <c r="J2958" s="14"/>
      <c r="K2958" s="14"/>
      <c r="L2958" s="14"/>
      <c r="M2958" s="14"/>
      <c r="N2958" s="14"/>
      <c r="O2958" s="14"/>
      <c r="P2958" s="14"/>
      <c r="Q2958" s="14"/>
      <c r="R2958" s="14"/>
      <c r="S2958" s="14"/>
      <c r="T2958" s="14"/>
      <c r="U2958" s="9"/>
    </row>
    <row r="2959" spans="2:21" ht="18.75" hidden="1">
      <c r="B2959" s="14"/>
      <c r="C2959" s="14"/>
      <c r="D2959" s="14"/>
      <c r="E2959" s="14"/>
      <c r="F2959" s="14"/>
      <c r="G2959" s="14"/>
      <c r="H2959" s="14"/>
      <c r="I2959" s="14"/>
      <c r="J2959" s="14"/>
      <c r="K2959" s="14"/>
      <c r="L2959" s="14"/>
      <c r="M2959" s="14"/>
      <c r="N2959" s="14"/>
      <c r="O2959" s="14"/>
      <c r="P2959" s="14"/>
      <c r="Q2959" s="14"/>
      <c r="R2959" s="14"/>
      <c r="S2959" s="14"/>
      <c r="T2959" s="14"/>
      <c r="U2959" s="9"/>
    </row>
    <row r="2960" spans="2:21" ht="18.75" hidden="1">
      <c r="B2960" s="14"/>
      <c r="C2960" s="14"/>
      <c r="D2960" s="14"/>
      <c r="E2960" s="14"/>
      <c r="F2960" s="14"/>
      <c r="G2960" s="14"/>
      <c r="H2960" s="14"/>
      <c r="I2960" s="14"/>
      <c r="J2960" s="14"/>
      <c r="K2960" s="14"/>
      <c r="L2960" s="14"/>
      <c r="M2960" s="14"/>
      <c r="N2960" s="14"/>
      <c r="O2960" s="14"/>
      <c r="P2960" s="14"/>
      <c r="Q2960" s="14"/>
      <c r="R2960" s="14"/>
      <c r="S2960" s="14"/>
      <c r="T2960" s="14"/>
      <c r="U2960" s="9"/>
    </row>
    <row r="2961" spans="2:21" ht="18.75" hidden="1">
      <c r="B2961" s="14"/>
      <c r="C2961" s="14"/>
      <c r="D2961" s="14"/>
      <c r="E2961" s="14"/>
      <c r="F2961" s="14"/>
      <c r="G2961" s="14"/>
      <c r="H2961" s="14"/>
      <c r="I2961" s="14"/>
      <c r="J2961" s="14"/>
      <c r="K2961" s="14"/>
      <c r="L2961" s="14"/>
      <c r="M2961" s="14"/>
      <c r="N2961" s="14"/>
      <c r="O2961" s="14"/>
      <c r="P2961" s="14"/>
      <c r="Q2961" s="14"/>
      <c r="R2961" s="14"/>
      <c r="S2961" s="14"/>
      <c r="T2961" s="14"/>
      <c r="U2961" s="9"/>
    </row>
    <row r="2962" spans="2:21" ht="18.75" hidden="1">
      <c r="B2962" s="14"/>
      <c r="C2962" s="14"/>
      <c r="D2962" s="14"/>
      <c r="E2962" s="14"/>
      <c r="F2962" s="14"/>
      <c r="G2962" s="14"/>
      <c r="H2962" s="14"/>
      <c r="I2962" s="14"/>
      <c r="J2962" s="14"/>
      <c r="K2962" s="14"/>
      <c r="L2962" s="14"/>
      <c r="M2962" s="14"/>
      <c r="N2962" s="14"/>
      <c r="O2962" s="14"/>
      <c r="P2962" s="14"/>
      <c r="Q2962" s="14"/>
      <c r="R2962" s="14"/>
      <c r="S2962" s="14"/>
      <c r="T2962" s="14"/>
      <c r="U2962" s="9"/>
    </row>
    <row r="2963" spans="2:21" ht="18.75" hidden="1">
      <c r="B2963" s="14"/>
      <c r="C2963" s="14"/>
      <c r="D2963" s="14"/>
      <c r="E2963" s="14"/>
      <c r="F2963" s="14"/>
      <c r="G2963" s="14"/>
      <c r="H2963" s="14"/>
      <c r="I2963" s="14"/>
      <c r="J2963" s="14"/>
      <c r="K2963" s="14"/>
      <c r="L2963" s="14"/>
      <c r="M2963" s="14"/>
      <c r="N2963" s="14"/>
      <c r="O2963" s="14"/>
      <c r="P2963" s="14"/>
      <c r="Q2963" s="14"/>
      <c r="R2963" s="14"/>
      <c r="S2963" s="14"/>
      <c r="T2963" s="14"/>
      <c r="U2963" s="9"/>
    </row>
    <row r="2964" spans="2:21" ht="18.75" hidden="1">
      <c r="B2964" s="14"/>
      <c r="C2964" s="14"/>
      <c r="D2964" s="14"/>
      <c r="E2964" s="14"/>
      <c r="F2964" s="14"/>
      <c r="G2964" s="14"/>
      <c r="H2964" s="14"/>
      <c r="I2964" s="14"/>
      <c r="J2964" s="14"/>
      <c r="K2964" s="14"/>
      <c r="L2964" s="14"/>
      <c r="M2964" s="14"/>
      <c r="N2964" s="14"/>
      <c r="O2964" s="14"/>
      <c r="P2964" s="14"/>
      <c r="Q2964" s="14"/>
      <c r="R2964" s="14"/>
      <c r="S2964" s="14"/>
      <c r="T2964" s="14"/>
      <c r="U2964" s="9"/>
    </row>
    <row r="2965" spans="2:21" ht="18.75" hidden="1">
      <c r="B2965" s="14"/>
      <c r="C2965" s="14"/>
      <c r="D2965" s="14"/>
      <c r="E2965" s="14"/>
      <c r="F2965" s="14"/>
      <c r="G2965" s="14"/>
      <c r="H2965" s="14"/>
      <c r="I2965" s="14"/>
      <c r="J2965" s="14"/>
      <c r="K2965" s="14"/>
      <c r="L2965" s="14"/>
      <c r="M2965" s="14"/>
      <c r="N2965" s="14"/>
      <c r="O2965" s="14"/>
      <c r="P2965" s="14"/>
      <c r="Q2965" s="14"/>
      <c r="R2965" s="14"/>
      <c r="S2965" s="14"/>
      <c r="T2965" s="14"/>
      <c r="U2965" s="9"/>
    </row>
    <row r="2966" spans="2:21" ht="18.75" hidden="1">
      <c r="B2966" s="14"/>
      <c r="C2966" s="14"/>
      <c r="D2966" s="14"/>
      <c r="E2966" s="14"/>
      <c r="F2966" s="14"/>
      <c r="G2966" s="14"/>
      <c r="H2966" s="14"/>
      <c r="I2966" s="14"/>
      <c r="J2966" s="14"/>
      <c r="K2966" s="14"/>
      <c r="L2966" s="14"/>
      <c r="M2966" s="14"/>
      <c r="N2966" s="14"/>
      <c r="O2966" s="14"/>
      <c r="P2966" s="14"/>
      <c r="Q2966" s="14"/>
      <c r="R2966" s="14"/>
      <c r="S2966" s="14"/>
      <c r="T2966" s="14"/>
      <c r="U2966" s="9"/>
    </row>
    <row r="2967" spans="2:21" ht="18.75" hidden="1">
      <c r="B2967" s="14"/>
      <c r="C2967" s="14"/>
      <c r="D2967" s="14"/>
      <c r="E2967" s="14"/>
      <c r="F2967" s="14"/>
      <c r="G2967" s="14"/>
      <c r="H2967" s="14"/>
      <c r="I2967" s="14"/>
      <c r="J2967" s="14"/>
      <c r="K2967" s="14"/>
      <c r="L2967" s="14"/>
      <c r="M2967" s="14"/>
      <c r="N2967" s="14"/>
      <c r="O2967" s="14"/>
      <c r="P2967" s="14"/>
      <c r="Q2967" s="14"/>
      <c r="R2967" s="14"/>
      <c r="S2967" s="14"/>
      <c r="T2967" s="14"/>
      <c r="U2967" s="9"/>
    </row>
    <row r="2968" spans="2:21" ht="18.75" hidden="1">
      <c r="B2968" s="14"/>
      <c r="C2968" s="14"/>
      <c r="D2968" s="14"/>
      <c r="E2968" s="14"/>
      <c r="F2968" s="14"/>
      <c r="G2968" s="14"/>
      <c r="H2968" s="14"/>
      <c r="I2968" s="14"/>
      <c r="J2968" s="14"/>
      <c r="K2968" s="14"/>
      <c r="L2968" s="14"/>
      <c r="M2968" s="14"/>
      <c r="N2968" s="14"/>
      <c r="O2968" s="14"/>
      <c r="P2968" s="14"/>
      <c r="Q2968" s="14"/>
      <c r="R2968" s="14"/>
      <c r="S2968" s="14"/>
      <c r="T2968" s="14"/>
      <c r="U2968" s="9"/>
    </row>
    <row r="2969" spans="2:21" ht="18.75" hidden="1">
      <c r="B2969" s="14"/>
      <c r="C2969" s="14"/>
      <c r="D2969" s="14"/>
      <c r="E2969" s="14"/>
      <c r="F2969" s="14"/>
      <c r="G2969" s="14"/>
      <c r="H2969" s="14"/>
      <c r="I2969" s="14"/>
      <c r="J2969" s="14"/>
      <c r="K2969" s="14"/>
      <c r="L2969" s="14"/>
      <c r="M2969" s="14"/>
      <c r="N2969" s="14"/>
      <c r="O2969" s="14"/>
      <c r="P2969" s="14"/>
      <c r="Q2969" s="14"/>
      <c r="R2969" s="14"/>
      <c r="S2969" s="14"/>
      <c r="T2969" s="14"/>
      <c r="U2969" s="9"/>
    </row>
    <row r="2970" spans="2:21" ht="18.75" hidden="1">
      <c r="B2970" s="14"/>
      <c r="C2970" s="14"/>
      <c r="D2970" s="14"/>
      <c r="E2970" s="14"/>
      <c r="F2970" s="14"/>
      <c r="G2970" s="14"/>
      <c r="H2970" s="14"/>
      <c r="I2970" s="14"/>
      <c r="J2970" s="14"/>
      <c r="K2970" s="14"/>
      <c r="L2970" s="14"/>
      <c r="M2970" s="14"/>
      <c r="N2970" s="14"/>
      <c r="O2970" s="14"/>
      <c r="P2970" s="14"/>
      <c r="Q2970" s="14"/>
      <c r="R2970" s="14"/>
      <c r="S2970" s="14"/>
      <c r="T2970" s="14"/>
      <c r="U2970" s="9"/>
    </row>
    <row r="2971" spans="2:21" ht="18.75" hidden="1">
      <c r="B2971" s="14"/>
      <c r="C2971" s="14"/>
      <c r="D2971" s="14"/>
      <c r="E2971" s="14"/>
      <c r="F2971" s="14"/>
      <c r="G2971" s="14"/>
      <c r="H2971" s="14"/>
      <c r="I2971" s="14"/>
      <c r="J2971" s="14"/>
      <c r="K2971" s="14"/>
      <c r="L2971" s="14"/>
      <c r="M2971" s="14"/>
      <c r="N2971" s="14"/>
      <c r="O2971" s="14"/>
      <c r="P2971" s="14"/>
      <c r="Q2971" s="14"/>
      <c r="R2971" s="14"/>
      <c r="S2971" s="14"/>
      <c r="T2971" s="14"/>
      <c r="U2971" s="9"/>
    </row>
    <row r="2972" spans="2:21" ht="18.75" hidden="1">
      <c r="B2972" s="14"/>
      <c r="C2972" s="14"/>
      <c r="D2972" s="14"/>
      <c r="E2972" s="14"/>
      <c r="F2972" s="14"/>
      <c r="G2972" s="14"/>
      <c r="H2972" s="14"/>
      <c r="I2972" s="14"/>
      <c r="J2972" s="14"/>
      <c r="K2972" s="14"/>
      <c r="L2972" s="14"/>
      <c r="M2972" s="14"/>
      <c r="N2972" s="14"/>
      <c r="O2972" s="14"/>
      <c r="P2972" s="14"/>
      <c r="Q2972" s="14"/>
      <c r="R2972" s="14"/>
      <c r="S2972" s="14"/>
      <c r="T2972" s="14"/>
      <c r="U2972" s="9"/>
    </row>
    <row r="2973" spans="2:21" ht="18.75" hidden="1">
      <c r="B2973" s="14"/>
      <c r="C2973" s="14"/>
      <c r="D2973" s="14"/>
      <c r="E2973" s="14"/>
      <c r="F2973" s="14"/>
      <c r="G2973" s="14"/>
      <c r="H2973" s="14"/>
      <c r="I2973" s="14"/>
      <c r="J2973" s="14"/>
      <c r="K2973" s="14"/>
      <c r="L2973" s="14"/>
      <c r="M2973" s="14"/>
      <c r="N2973" s="14"/>
      <c r="O2973" s="14"/>
      <c r="P2973" s="14"/>
      <c r="Q2973" s="14"/>
      <c r="R2973" s="14"/>
      <c r="S2973" s="14"/>
      <c r="T2973" s="14"/>
      <c r="U2973" s="9"/>
    </row>
    <row r="2974" spans="2:21" ht="18.75" hidden="1">
      <c r="B2974" s="14"/>
      <c r="C2974" s="14"/>
      <c r="D2974" s="14"/>
      <c r="E2974" s="14"/>
      <c r="F2974" s="14"/>
      <c r="G2974" s="14"/>
      <c r="H2974" s="14"/>
      <c r="I2974" s="14"/>
      <c r="J2974" s="14"/>
      <c r="K2974" s="14"/>
      <c r="L2974" s="14"/>
      <c r="M2974" s="14"/>
      <c r="N2974" s="14"/>
      <c r="O2974" s="14"/>
      <c r="P2974" s="14"/>
      <c r="Q2974" s="14"/>
      <c r="R2974" s="14"/>
      <c r="S2974" s="14"/>
      <c r="T2974" s="14"/>
      <c r="U2974" s="9"/>
    </row>
    <row r="2975" spans="2:21" ht="18.75" hidden="1">
      <c r="B2975" s="14"/>
      <c r="C2975" s="14"/>
      <c r="D2975" s="14"/>
      <c r="E2975" s="14"/>
      <c r="F2975" s="14"/>
      <c r="G2975" s="14"/>
      <c r="H2975" s="14"/>
      <c r="I2975" s="14"/>
      <c r="J2975" s="14"/>
      <c r="K2975" s="14"/>
      <c r="L2975" s="14"/>
      <c r="M2975" s="14"/>
      <c r="N2975" s="14"/>
      <c r="O2975" s="14"/>
      <c r="P2975" s="14"/>
      <c r="Q2975" s="14"/>
      <c r="R2975" s="14"/>
      <c r="S2975" s="14"/>
      <c r="T2975" s="14"/>
      <c r="U2975" s="9"/>
    </row>
    <row r="2976" spans="2:21" ht="18.75" hidden="1">
      <c r="B2976" s="14"/>
      <c r="C2976" s="14"/>
      <c r="D2976" s="14"/>
      <c r="E2976" s="14"/>
      <c r="F2976" s="14"/>
      <c r="G2976" s="14"/>
      <c r="H2976" s="14"/>
      <c r="I2976" s="14"/>
      <c r="J2976" s="14"/>
      <c r="K2976" s="14"/>
      <c r="L2976" s="14"/>
      <c r="M2976" s="14"/>
      <c r="N2976" s="14"/>
      <c r="O2976" s="14"/>
      <c r="P2976" s="14"/>
      <c r="Q2976" s="14"/>
      <c r="R2976" s="14"/>
      <c r="S2976" s="14"/>
      <c r="T2976" s="14"/>
      <c r="U2976" s="9"/>
    </row>
    <row r="2977" spans="2:21" ht="18.75" hidden="1">
      <c r="B2977" s="14"/>
      <c r="C2977" s="14"/>
      <c r="D2977" s="14"/>
      <c r="E2977" s="14"/>
      <c r="F2977" s="14"/>
      <c r="G2977" s="14"/>
      <c r="H2977" s="14"/>
      <c r="I2977" s="14"/>
      <c r="J2977" s="14"/>
      <c r="K2977" s="14"/>
      <c r="L2977" s="14"/>
      <c r="M2977" s="14"/>
      <c r="N2977" s="14"/>
      <c r="O2977" s="14"/>
      <c r="P2977" s="14"/>
      <c r="Q2977" s="14"/>
      <c r="R2977" s="14"/>
      <c r="S2977" s="14"/>
      <c r="T2977" s="14"/>
      <c r="U2977" s="9"/>
    </row>
    <row r="2978" spans="2:21" ht="18.75" hidden="1">
      <c r="B2978" s="14"/>
      <c r="C2978" s="14"/>
      <c r="D2978" s="14"/>
      <c r="E2978" s="14"/>
      <c r="F2978" s="14"/>
      <c r="G2978" s="14"/>
      <c r="H2978" s="14"/>
      <c r="I2978" s="14"/>
      <c r="J2978" s="14"/>
      <c r="K2978" s="14"/>
      <c r="L2978" s="14"/>
      <c r="M2978" s="14"/>
      <c r="N2978" s="14"/>
      <c r="O2978" s="14"/>
      <c r="P2978" s="14"/>
      <c r="Q2978" s="14"/>
      <c r="R2978" s="14"/>
      <c r="S2978" s="14"/>
      <c r="T2978" s="14"/>
      <c r="U2978" s="9"/>
    </row>
    <row r="2979" spans="2:21" ht="18.75" hidden="1">
      <c r="B2979" s="14"/>
      <c r="C2979" s="14"/>
      <c r="D2979" s="14"/>
      <c r="E2979" s="14"/>
      <c r="F2979" s="14"/>
      <c r="G2979" s="14"/>
      <c r="H2979" s="14"/>
      <c r="I2979" s="14"/>
      <c r="J2979" s="14"/>
      <c r="K2979" s="14"/>
      <c r="L2979" s="14"/>
      <c r="M2979" s="14"/>
      <c r="N2979" s="14"/>
      <c r="O2979" s="14"/>
      <c r="P2979" s="14"/>
      <c r="Q2979" s="14"/>
      <c r="R2979" s="14"/>
      <c r="S2979" s="14"/>
      <c r="T2979" s="14"/>
      <c r="U2979" s="9"/>
    </row>
    <row r="2980" spans="2:21" ht="18.75" hidden="1">
      <c r="B2980" s="14"/>
      <c r="C2980" s="14"/>
      <c r="D2980" s="14"/>
      <c r="E2980" s="14"/>
      <c r="F2980" s="14"/>
      <c r="G2980" s="14"/>
      <c r="H2980" s="14"/>
      <c r="I2980" s="14"/>
      <c r="J2980" s="14"/>
      <c r="K2980" s="14"/>
      <c r="L2980" s="14"/>
      <c r="M2980" s="14"/>
      <c r="N2980" s="14"/>
      <c r="O2980" s="14"/>
      <c r="P2980" s="14"/>
      <c r="Q2980" s="14"/>
      <c r="R2980" s="14"/>
      <c r="S2980" s="14"/>
      <c r="T2980" s="14"/>
      <c r="U2980" s="9"/>
    </row>
    <row r="2981" spans="2:21" ht="18.75" hidden="1">
      <c r="B2981" s="14"/>
      <c r="C2981" s="14"/>
      <c r="D2981" s="14"/>
      <c r="E2981" s="14"/>
      <c r="F2981" s="14"/>
      <c r="G2981" s="14"/>
      <c r="H2981" s="14"/>
      <c r="I2981" s="14"/>
      <c r="J2981" s="14"/>
      <c r="K2981" s="14"/>
      <c r="L2981" s="14"/>
      <c r="M2981" s="14"/>
      <c r="N2981" s="14"/>
      <c r="O2981" s="14"/>
      <c r="P2981" s="14"/>
      <c r="Q2981" s="14"/>
      <c r="R2981" s="14"/>
      <c r="S2981" s="14"/>
      <c r="T2981" s="14"/>
      <c r="U2981" s="9"/>
    </row>
    <row r="2982" spans="2:21" ht="18.75" hidden="1">
      <c r="B2982" s="14"/>
      <c r="C2982" s="14"/>
      <c r="D2982" s="14"/>
      <c r="E2982" s="14"/>
      <c r="F2982" s="14"/>
      <c r="G2982" s="14"/>
      <c r="H2982" s="14"/>
      <c r="I2982" s="14"/>
      <c r="J2982" s="14"/>
      <c r="K2982" s="14"/>
      <c r="L2982" s="14"/>
      <c r="M2982" s="14"/>
      <c r="N2982" s="14"/>
      <c r="O2982" s="14"/>
      <c r="P2982" s="14"/>
      <c r="Q2982" s="14"/>
      <c r="R2982" s="14"/>
      <c r="S2982" s="14"/>
      <c r="T2982" s="14"/>
      <c r="U2982" s="9"/>
    </row>
    <row r="2983" spans="2:21" ht="18.75" hidden="1">
      <c r="B2983" s="14"/>
      <c r="C2983" s="14"/>
      <c r="D2983" s="14"/>
      <c r="E2983" s="14"/>
      <c r="F2983" s="14"/>
      <c r="G2983" s="14"/>
      <c r="H2983" s="14"/>
      <c r="I2983" s="14"/>
      <c r="J2983" s="14"/>
      <c r="K2983" s="14"/>
      <c r="L2983" s="14"/>
      <c r="M2983" s="14"/>
      <c r="N2983" s="14"/>
      <c r="O2983" s="14"/>
      <c r="P2983" s="14"/>
      <c r="Q2983" s="14"/>
      <c r="R2983" s="14"/>
      <c r="S2983" s="14"/>
      <c r="T2983" s="14"/>
      <c r="U2983" s="9"/>
    </row>
    <row r="2984" spans="2:21" ht="18.75" hidden="1">
      <c r="B2984" s="14"/>
      <c r="C2984" s="14"/>
      <c r="D2984" s="14"/>
      <c r="E2984" s="14"/>
      <c r="F2984" s="14"/>
      <c r="G2984" s="14"/>
      <c r="H2984" s="14"/>
      <c r="I2984" s="14"/>
      <c r="J2984" s="14"/>
      <c r="K2984" s="14"/>
      <c r="L2984" s="14"/>
      <c r="M2984" s="14"/>
      <c r="N2984" s="14"/>
      <c r="O2984" s="14"/>
      <c r="P2984" s="14"/>
      <c r="Q2984" s="14"/>
      <c r="R2984" s="14"/>
      <c r="S2984" s="14"/>
      <c r="T2984" s="14"/>
      <c r="U2984" s="9"/>
    </row>
    <row r="2985" spans="2:21" ht="18.75" hidden="1">
      <c r="B2985" s="14"/>
      <c r="C2985" s="14"/>
      <c r="D2985" s="14"/>
      <c r="E2985" s="14"/>
      <c r="F2985" s="14"/>
      <c r="G2985" s="14"/>
      <c r="H2985" s="14"/>
      <c r="I2985" s="14"/>
      <c r="J2985" s="14"/>
      <c r="K2985" s="14"/>
      <c r="L2985" s="14"/>
      <c r="M2985" s="14"/>
      <c r="N2985" s="14"/>
      <c r="O2985" s="14"/>
      <c r="P2985" s="14"/>
      <c r="Q2985" s="14"/>
      <c r="R2985" s="14"/>
      <c r="S2985" s="14"/>
      <c r="T2985" s="14"/>
      <c r="U2985" s="9"/>
    </row>
    <row r="2986" spans="2:21" ht="18.75" hidden="1">
      <c r="B2986" s="14"/>
      <c r="C2986" s="14"/>
      <c r="D2986" s="14"/>
      <c r="E2986" s="14"/>
      <c r="F2986" s="14"/>
      <c r="G2986" s="14"/>
      <c r="H2986" s="14"/>
      <c r="I2986" s="14"/>
      <c r="J2986" s="14"/>
      <c r="K2986" s="14"/>
      <c r="L2986" s="14"/>
      <c r="M2986" s="14"/>
      <c r="N2986" s="14"/>
      <c r="O2986" s="14"/>
      <c r="P2986" s="14"/>
      <c r="Q2986" s="14"/>
      <c r="R2986" s="14"/>
      <c r="S2986" s="14"/>
      <c r="T2986" s="14"/>
      <c r="U2986" s="9"/>
    </row>
    <row r="2987" spans="2:21" ht="18.75" hidden="1">
      <c r="B2987" s="14"/>
      <c r="C2987" s="14"/>
      <c r="D2987" s="14"/>
      <c r="E2987" s="14"/>
      <c r="F2987" s="14"/>
      <c r="G2987" s="14"/>
      <c r="H2987" s="14"/>
      <c r="I2987" s="14"/>
      <c r="J2987" s="14"/>
      <c r="K2987" s="14"/>
      <c r="L2987" s="14"/>
      <c r="M2987" s="14"/>
      <c r="N2987" s="14"/>
      <c r="O2987" s="14"/>
      <c r="P2987" s="14"/>
      <c r="Q2987" s="14"/>
      <c r="R2987" s="14"/>
      <c r="S2987" s="14"/>
      <c r="T2987" s="14"/>
      <c r="U2987" s="9"/>
    </row>
    <row r="2988" spans="2:21" ht="18.75" hidden="1">
      <c r="B2988" s="14"/>
      <c r="C2988" s="14"/>
      <c r="D2988" s="14"/>
      <c r="E2988" s="14"/>
      <c r="F2988" s="14"/>
      <c r="G2988" s="14"/>
      <c r="H2988" s="14"/>
      <c r="I2988" s="14"/>
      <c r="J2988" s="14"/>
      <c r="K2988" s="14"/>
      <c r="L2988" s="14"/>
      <c r="M2988" s="14"/>
      <c r="N2988" s="14"/>
      <c r="O2988" s="14"/>
      <c r="P2988" s="14"/>
      <c r="Q2988" s="14"/>
      <c r="R2988" s="14"/>
      <c r="S2988" s="14"/>
      <c r="T2988" s="14"/>
      <c r="U2988" s="9"/>
    </row>
    <row r="2989" spans="2:21" ht="18.75" hidden="1">
      <c r="B2989" s="14"/>
      <c r="C2989" s="14"/>
      <c r="D2989" s="14"/>
      <c r="E2989" s="14"/>
      <c r="F2989" s="14"/>
      <c r="G2989" s="14"/>
      <c r="H2989" s="14"/>
      <c r="I2989" s="14"/>
      <c r="J2989" s="14"/>
      <c r="K2989" s="14"/>
      <c r="L2989" s="14"/>
      <c r="M2989" s="14"/>
      <c r="N2989" s="14"/>
      <c r="O2989" s="14"/>
      <c r="P2989" s="14"/>
      <c r="Q2989" s="14"/>
      <c r="R2989" s="14"/>
      <c r="S2989" s="14"/>
      <c r="T2989" s="14"/>
      <c r="U2989" s="9"/>
    </row>
    <row r="2990" spans="2:21" ht="18.75" hidden="1">
      <c r="B2990" s="14"/>
      <c r="C2990" s="14"/>
      <c r="D2990" s="14"/>
      <c r="E2990" s="14"/>
      <c r="F2990" s="14"/>
      <c r="G2990" s="14"/>
      <c r="H2990" s="14"/>
      <c r="I2990" s="14"/>
      <c r="J2990" s="14"/>
      <c r="K2990" s="14"/>
      <c r="L2990" s="14"/>
      <c r="M2990" s="14"/>
      <c r="N2990" s="14"/>
      <c r="O2990" s="14"/>
      <c r="P2990" s="14"/>
      <c r="Q2990" s="14"/>
      <c r="R2990" s="14"/>
      <c r="S2990" s="14"/>
      <c r="T2990" s="14"/>
      <c r="U2990" s="9"/>
    </row>
    <row r="2991" spans="2:21" ht="18.75" hidden="1">
      <c r="B2991" s="14"/>
      <c r="C2991" s="14"/>
      <c r="D2991" s="14"/>
      <c r="E2991" s="14"/>
      <c r="F2991" s="14"/>
      <c r="G2991" s="14"/>
      <c r="H2991" s="14"/>
      <c r="I2991" s="14"/>
      <c r="J2991" s="14"/>
      <c r="K2991" s="14"/>
      <c r="L2991" s="14"/>
      <c r="M2991" s="14"/>
      <c r="N2991" s="14"/>
      <c r="O2991" s="14"/>
      <c r="P2991" s="14"/>
      <c r="Q2991" s="14"/>
      <c r="R2991" s="14"/>
      <c r="S2991" s="14"/>
      <c r="T2991" s="14"/>
      <c r="U2991" s="9"/>
    </row>
    <row r="2992" spans="2:21" ht="18.75" hidden="1">
      <c r="B2992" s="14"/>
      <c r="C2992" s="14"/>
      <c r="D2992" s="14"/>
      <c r="E2992" s="14"/>
      <c r="F2992" s="14"/>
      <c r="G2992" s="14"/>
      <c r="H2992" s="14"/>
      <c r="I2992" s="14"/>
      <c r="J2992" s="14"/>
      <c r="K2992" s="14"/>
      <c r="L2992" s="14"/>
      <c r="M2992" s="14"/>
      <c r="N2992" s="14"/>
      <c r="O2992" s="14"/>
      <c r="P2992" s="14"/>
      <c r="Q2992" s="14"/>
      <c r="R2992" s="14"/>
      <c r="S2992" s="14"/>
      <c r="T2992" s="14"/>
      <c r="U2992" s="9"/>
    </row>
    <row r="2993" spans="2:21" ht="18.75" hidden="1">
      <c r="B2993" s="14"/>
      <c r="C2993" s="14"/>
      <c r="D2993" s="14"/>
      <c r="E2993" s="14"/>
      <c r="F2993" s="14"/>
      <c r="G2993" s="14"/>
      <c r="H2993" s="14"/>
      <c r="I2993" s="14"/>
      <c r="J2993" s="14"/>
      <c r="K2993" s="14"/>
      <c r="L2993" s="14"/>
      <c r="M2993" s="14"/>
      <c r="N2993" s="14"/>
      <c r="O2993" s="14"/>
      <c r="P2993" s="14"/>
      <c r="Q2993" s="14"/>
      <c r="R2993" s="14"/>
      <c r="S2993" s="14"/>
      <c r="T2993" s="14"/>
      <c r="U2993" s="9"/>
    </row>
    <row r="2994" spans="2:21" ht="18.75" hidden="1">
      <c r="B2994" s="14"/>
      <c r="C2994" s="14"/>
      <c r="D2994" s="14"/>
      <c r="E2994" s="14"/>
      <c r="F2994" s="14"/>
      <c r="G2994" s="14"/>
      <c r="H2994" s="14"/>
      <c r="I2994" s="14"/>
      <c r="J2994" s="14"/>
      <c r="K2994" s="14"/>
      <c r="L2994" s="14"/>
      <c r="M2994" s="14"/>
      <c r="N2994" s="14"/>
      <c r="O2994" s="14"/>
      <c r="P2994" s="14"/>
      <c r="Q2994" s="14"/>
      <c r="R2994" s="14"/>
      <c r="S2994" s="14"/>
      <c r="T2994" s="14"/>
      <c r="U2994" s="9"/>
    </row>
    <row r="2995" spans="2:21" ht="18.75" hidden="1">
      <c r="B2995" s="14"/>
      <c r="C2995" s="14"/>
      <c r="D2995" s="14"/>
      <c r="E2995" s="14"/>
      <c r="F2995" s="14"/>
      <c r="G2995" s="14"/>
      <c r="H2995" s="14"/>
      <c r="I2995" s="14"/>
      <c r="J2995" s="14"/>
      <c r="K2995" s="14"/>
      <c r="L2995" s="14"/>
      <c r="M2995" s="14"/>
      <c r="N2995" s="14"/>
      <c r="O2995" s="14"/>
      <c r="P2995" s="14"/>
      <c r="Q2995" s="14"/>
      <c r="R2995" s="14"/>
      <c r="S2995" s="14"/>
      <c r="T2995" s="14"/>
      <c r="U2995" s="9"/>
    </row>
    <row r="2996" spans="2:21" ht="18.75" hidden="1">
      <c r="B2996" s="14"/>
      <c r="C2996" s="14"/>
      <c r="D2996" s="14"/>
      <c r="E2996" s="14"/>
      <c r="F2996" s="14"/>
      <c r="G2996" s="14"/>
      <c r="H2996" s="14"/>
      <c r="I2996" s="14"/>
      <c r="J2996" s="14"/>
      <c r="K2996" s="14"/>
      <c r="L2996" s="14"/>
      <c r="M2996" s="14"/>
      <c r="N2996" s="14"/>
      <c r="O2996" s="14"/>
      <c r="P2996" s="14"/>
      <c r="Q2996" s="14"/>
      <c r="R2996" s="14"/>
      <c r="S2996" s="14"/>
      <c r="T2996" s="14"/>
      <c r="U2996" s="9"/>
    </row>
    <row r="2997" spans="2:21" ht="18.75" hidden="1">
      <c r="B2997" s="14"/>
      <c r="C2997" s="14"/>
      <c r="D2997" s="14"/>
      <c r="E2997" s="14"/>
      <c r="F2997" s="14"/>
      <c r="G2997" s="14"/>
      <c r="H2997" s="14"/>
      <c r="I2997" s="14"/>
      <c r="J2997" s="14"/>
      <c r="K2997" s="14"/>
      <c r="L2997" s="14"/>
      <c r="M2997" s="14"/>
      <c r="N2997" s="14"/>
      <c r="O2997" s="14"/>
      <c r="P2997" s="14"/>
      <c r="Q2997" s="14"/>
      <c r="R2997" s="14"/>
      <c r="S2997" s="14"/>
      <c r="T2997" s="14"/>
      <c r="U2997" s="9"/>
    </row>
    <row r="2998" spans="2:21" ht="18.75" hidden="1">
      <c r="B2998" s="14"/>
      <c r="C2998" s="14"/>
      <c r="D2998" s="14"/>
      <c r="E2998" s="14"/>
      <c r="F2998" s="14"/>
      <c r="G2998" s="14"/>
      <c r="H2998" s="14"/>
      <c r="I2998" s="14"/>
      <c r="J2998" s="14"/>
      <c r="K2998" s="14"/>
      <c r="L2998" s="14"/>
      <c r="M2998" s="14"/>
      <c r="N2998" s="14"/>
      <c r="O2998" s="14"/>
      <c r="P2998" s="14"/>
      <c r="Q2998" s="14"/>
      <c r="R2998" s="14"/>
      <c r="S2998" s="14"/>
      <c r="T2998" s="14"/>
      <c r="U2998" s="9"/>
    </row>
    <row r="2999" spans="2:21" ht="18.75" hidden="1">
      <c r="B2999" s="14"/>
      <c r="C2999" s="14"/>
      <c r="D2999" s="14"/>
      <c r="E2999" s="14"/>
      <c r="F2999" s="14"/>
      <c r="G2999" s="14"/>
      <c r="H2999" s="14"/>
      <c r="I2999" s="14"/>
      <c r="J2999" s="14"/>
      <c r="K2999" s="14"/>
      <c r="L2999" s="14"/>
      <c r="M2999" s="14"/>
      <c r="N2999" s="14"/>
      <c r="O2999" s="14"/>
      <c r="P2999" s="14"/>
      <c r="Q2999" s="14"/>
      <c r="R2999" s="14"/>
      <c r="S2999" s="14"/>
      <c r="T2999" s="14"/>
      <c r="U2999" s="9"/>
    </row>
    <row r="3000" spans="2:21" ht="18.75" hidden="1">
      <c r="B3000" s="14"/>
      <c r="C3000" s="14"/>
      <c r="D3000" s="14"/>
      <c r="E3000" s="14"/>
      <c r="F3000" s="14"/>
      <c r="G3000" s="14"/>
      <c r="H3000" s="14"/>
      <c r="I3000" s="14"/>
      <c r="J3000" s="14"/>
      <c r="K3000" s="14"/>
      <c r="L3000" s="14"/>
      <c r="M3000" s="14"/>
      <c r="N3000" s="14"/>
      <c r="O3000" s="14"/>
      <c r="P3000" s="14"/>
      <c r="Q3000" s="14"/>
      <c r="R3000" s="14"/>
      <c r="S3000" s="14"/>
      <c r="T3000" s="14"/>
      <c r="U3000" s="9"/>
    </row>
    <row r="3001" spans="2:21" ht="18.75" hidden="1">
      <c r="B3001" s="14"/>
      <c r="C3001" s="14"/>
      <c r="D3001" s="14"/>
      <c r="E3001" s="14"/>
      <c r="F3001" s="14"/>
      <c r="G3001" s="14"/>
      <c r="H3001" s="14"/>
      <c r="I3001" s="14"/>
      <c r="J3001" s="14"/>
      <c r="K3001" s="14"/>
      <c r="L3001" s="14"/>
      <c r="M3001" s="14"/>
      <c r="N3001" s="14"/>
      <c r="O3001" s="14"/>
      <c r="P3001" s="14"/>
      <c r="Q3001" s="14"/>
      <c r="R3001" s="14"/>
      <c r="S3001" s="14"/>
      <c r="T3001" s="14"/>
      <c r="U3001" s="9"/>
    </row>
    <row r="3002" spans="2:21" ht="18.75" hidden="1">
      <c r="B3002" s="14"/>
      <c r="C3002" s="14"/>
      <c r="D3002" s="14"/>
      <c r="E3002" s="14"/>
      <c r="F3002" s="14"/>
      <c r="G3002" s="14"/>
      <c r="H3002" s="14"/>
      <c r="I3002" s="14"/>
      <c r="J3002" s="14"/>
      <c r="K3002" s="14"/>
      <c r="L3002" s="14"/>
      <c r="M3002" s="14"/>
      <c r="N3002" s="14"/>
      <c r="O3002" s="14"/>
      <c r="P3002" s="14"/>
      <c r="Q3002" s="14"/>
      <c r="R3002" s="14"/>
      <c r="S3002" s="14"/>
      <c r="T3002" s="14"/>
      <c r="U3002" s="9"/>
    </row>
    <row r="3003" spans="2:21" ht="18.75" hidden="1">
      <c r="B3003" s="14"/>
      <c r="C3003" s="14"/>
      <c r="D3003" s="14"/>
      <c r="E3003" s="14"/>
      <c r="F3003" s="14"/>
      <c r="G3003" s="14"/>
      <c r="H3003" s="14"/>
      <c r="I3003" s="14"/>
      <c r="J3003" s="14"/>
      <c r="K3003" s="14"/>
      <c r="L3003" s="14"/>
      <c r="M3003" s="14"/>
      <c r="N3003" s="14"/>
      <c r="O3003" s="14"/>
      <c r="P3003" s="14"/>
      <c r="Q3003" s="14"/>
      <c r="R3003" s="14"/>
      <c r="S3003" s="14"/>
      <c r="T3003" s="14"/>
      <c r="U3003" s="9"/>
    </row>
    <row r="3004" spans="2:21" ht="18.75" hidden="1">
      <c r="B3004" s="14"/>
      <c r="C3004" s="14"/>
      <c r="D3004" s="14"/>
      <c r="E3004" s="14"/>
      <c r="F3004" s="14"/>
      <c r="G3004" s="14"/>
      <c r="H3004" s="14"/>
      <c r="I3004" s="14"/>
      <c r="J3004" s="14"/>
      <c r="K3004" s="14"/>
      <c r="L3004" s="14"/>
      <c r="M3004" s="14"/>
      <c r="N3004" s="14"/>
      <c r="O3004" s="14"/>
      <c r="P3004" s="14"/>
      <c r="Q3004" s="14"/>
      <c r="R3004" s="14"/>
      <c r="S3004" s="14"/>
      <c r="T3004" s="14"/>
      <c r="U3004" s="9"/>
    </row>
    <row r="3005" spans="2:21" ht="18.75" hidden="1">
      <c r="B3005" s="14"/>
      <c r="C3005" s="14"/>
      <c r="D3005" s="14"/>
      <c r="E3005" s="14"/>
      <c r="F3005" s="14"/>
      <c r="G3005" s="14"/>
      <c r="H3005" s="14"/>
      <c r="I3005" s="14"/>
      <c r="J3005" s="14"/>
      <c r="K3005" s="14"/>
      <c r="L3005" s="14"/>
      <c r="M3005" s="14"/>
      <c r="N3005" s="14"/>
      <c r="O3005" s="14"/>
      <c r="P3005" s="14"/>
      <c r="Q3005" s="14"/>
      <c r="R3005" s="14"/>
      <c r="S3005" s="14"/>
      <c r="T3005" s="14"/>
      <c r="U3005" s="9"/>
    </row>
    <row r="3006" spans="2:21" ht="18.75" hidden="1">
      <c r="B3006" s="14"/>
      <c r="C3006" s="14"/>
      <c r="D3006" s="14"/>
      <c r="E3006" s="14"/>
      <c r="F3006" s="14"/>
      <c r="G3006" s="14"/>
      <c r="H3006" s="14"/>
      <c r="I3006" s="14"/>
      <c r="J3006" s="14"/>
      <c r="K3006" s="14"/>
      <c r="L3006" s="14"/>
      <c r="M3006" s="14"/>
      <c r="N3006" s="14"/>
      <c r="O3006" s="14"/>
      <c r="P3006" s="14"/>
      <c r="Q3006" s="14"/>
      <c r="R3006" s="14"/>
      <c r="S3006" s="14"/>
      <c r="T3006" s="14"/>
      <c r="U3006" s="9"/>
    </row>
    <row r="3007" spans="2:21" ht="18.75" hidden="1">
      <c r="B3007" s="14"/>
      <c r="C3007" s="14"/>
      <c r="D3007" s="14"/>
      <c r="E3007" s="14"/>
      <c r="F3007" s="14"/>
      <c r="G3007" s="14"/>
      <c r="H3007" s="14"/>
      <c r="I3007" s="14"/>
      <c r="J3007" s="14"/>
      <c r="K3007" s="14"/>
      <c r="L3007" s="14"/>
      <c r="M3007" s="14"/>
      <c r="N3007" s="14"/>
      <c r="O3007" s="14"/>
      <c r="P3007" s="14"/>
      <c r="Q3007" s="14"/>
      <c r="R3007" s="14"/>
      <c r="S3007" s="14"/>
      <c r="T3007" s="14"/>
      <c r="U3007" s="9"/>
    </row>
    <row r="3008" spans="2:21" ht="18.75" hidden="1">
      <c r="B3008" s="14"/>
      <c r="C3008" s="14"/>
      <c r="D3008" s="14"/>
      <c r="E3008" s="14"/>
      <c r="F3008" s="14"/>
      <c r="G3008" s="14"/>
      <c r="H3008" s="14"/>
      <c r="I3008" s="14"/>
      <c r="J3008" s="14"/>
      <c r="K3008" s="14"/>
      <c r="L3008" s="14"/>
      <c r="M3008" s="14"/>
      <c r="N3008" s="14"/>
      <c r="O3008" s="14"/>
      <c r="P3008" s="14"/>
      <c r="Q3008" s="14"/>
      <c r="R3008" s="14"/>
      <c r="S3008" s="14"/>
      <c r="T3008" s="14"/>
      <c r="U3008" s="9"/>
    </row>
    <row r="3009" spans="2:21" ht="18.75" hidden="1">
      <c r="B3009" s="14"/>
      <c r="C3009" s="14"/>
      <c r="D3009" s="14"/>
      <c r="E3009" s="14"/>
      <c r="F3009" s="14"/>
      <c r="G3009" s="14"/>
      <c r="H3009" s="14"/>
      <c r="I3009" s="14"/>
      <c r="J3009" s="14"/>
      <c r="K3009" s="14"/>
      <c r="L3009" s="14"/>
      <c r="M3009" s="14"/>
      <c r="N3009" s="14"/>
      <c r="O3009" s="14"/>
      <c r="P3009" s="14"/>
      <c r="Q3009" s="14"/>
      <c r="R3009" s="14"/>
      <c r="S3009" s="14"/>
      <c r="T3009" s="14"/>
      <c r="U3009" s="9"/>
    </row>
    <row r="3010" spans="2:21" ht="18.75" hidden="1">
      <c r="B3010" s="14"/>
      <c r="C3010" s="14"/>
      <c r="D3010" s="14"/>
      <c r="E3010" s="14"/>
      <c r="F3010" s="14"/>
      <c r="G3010" s="14"/>
      <c r="H3010" s="14"/>
      <c r="I3010" s="14"/>
      <c r="J3010" s="14"/>
      <c r="K3010" s="14"/>
      <c r="L3010" s="14"/>
      <c r="M3010" s="14"/>
      <c r="N3010" s="14"/>
      <c r="O3010" s="14"/>
      <c r="P3010" s="14"/>
      <c r="Q3010" s="14"/>
      <c r="R3010" s="14"/>
      <c r="S3010" s="14"/>
      <c r="T3010" s="14"/>
      <c r="U3010" s="9"/>
    </row>
    <row r="3011" spans="2:21" ht="18.75" hidden="1">
      <c r="B3011" s="14"/>
      <c r="C3011" s="14"/>
      <c r="D3011" s="14"/>
      <c r="E3011" s="14"/>
      <c r="F3011" s="14"/>
      <c r="G3011" s="14"/>
      <c r="H3011" s="14"/>
      <c r="I3011" s="14"/>
      <c r="J3011" s="14"/>
      <c r="K3011" s="14"/>
      <c r="L3011" s="14"/>
      <c r="M3011" s="14"/>
      <c r="N3011" s="14"/>
      <c r="O3011" s="14"/>
      <c r="P3011" s="14"/>
      <c r="Q3011" s="14"/>
      <c r="R3011" s="14"/>
      <c r="S3011" s="14"/>
      <c r="T3011" s="14"/>
      <c r="U3011" s="9"/>
    </row>
    <row r="3012" spans="2:21" ht="18.75" hidden="1">
      <c r="B3012" s="14"/>
      <c r="C3012" s="14"/>
      <c r="D3012" s="14"/>
      <c r="E3012" s="14"/>
      <c r="F3012" s="14"/>
      <c r="G3012" s="14"/>
      <c r="H3012" s="14"/>
      <c r="I3012" s="14"/>
      <c r="J3012" s="14"/>
      <c r="K3012" s="14"/>
      <c r="L3012" s="14"/>
      <c r="M3012" s="14"/>
      <c r="N3012" s="14"/>
      <c r="O3012" s="14"/>
      <c r="P3012" s="14"/>
      <c r="Q3012" s="14"/>
      <c r="R3012" s="14"/>
      <c r="S3012" s="14"/>
      <c r="T3012" s="14"/>
      <c r="U3012" s="9"/>
    </row>
    <row r="3013" spans="2:21" ht="18.75" hidden="1">
      <c r="B3013" s="14"/>
      <c r="C3013" s="14"/>
      <c r="D3013" s="14"/>
      <c r="E3013" s="14"/>
      <c r="F3013" s="14"/>
      <c r="G3013" s="14"/>
      <c r="H3013" s="14"/>
      <c r="I3013" s="14"/>
      <c r="J3013" s="14"/>
      <c r="K3013" s="14"/>
      <c r="L3013" s="14"/>
      <c r="M3013" s="14"/>
      <c r="N3013" s="14"/>
      <c r="O3013" s="14"/>
      <c r="P3013" s="14"/>
      <c r="Q3013" s="14"/>
      <c r="R3013" s="14"/>
      <c r="S3013" s="14"/>
      <c r="T3013" s="14"/>
      <c r="U3013" s="9"/>
    </row>
    <row r="3014" spans="2:21" ht="18.75" hidden="1">
      <c r="B3014" s="14"/>
      <c r="C3014" s="14"/>
      <c r="D3014" s="14"/>
      <c r="E3014" s="14"/>
      <c r="F3014" s="14"/>
      <c r="G3014" s="14"/>
      <c r="H3014" s="14"/>
      <c r="I3014" s="14"/>
      <c r="J3014" s="14"/>
      <c r="K3014" s="14"/>
      <c r="L3014" s="14"/>
      <c r="M3014" s="14"/>
      <c r="N3014" s="14"/>
      <c r="O3014" s="14"/>
      <c r="P3014" s="14"/>
      <c r="Q3014" s="14"/>
      <c r="R3014" s="14"/>
      <c r="S3014" s="14"/>
      <c r="T3014" s="14"/>
      <c r="U3014" s="9"/>
    </row>
    <row r="3015" spans="2:21" ht="18.75" hidden="1">
      <c r="B3015" s="14"/>
      <c r="C3015" s="14"/>
      <c r="D3015" s="14"/>
      <c r="E3015" s="14"/>
      <c r="F3015" s="14"/>
      <c r="G3015" s="14"/>
      <c r="H3015" s="14"/>
      <c r="I3015" s="14"/>
      <c r="J3015" s="14"/>
      <c r="K3015" s="14"/>
      <c r="L3015" s="14"/>
      <c r="M3015" s="14"/>
      <c r="N3015" s="14"/>
      <c r="O3015" s="14"/>
      <c r="P3015" s="14"/>
      <c r="Q3015" s="14"/>
      <c r="R3015" s="14"/>
      <c r="S3015" s="14"/>
      <c r="T3015" s="14"/>
      <c r="U3015" s="9"/>
    </row>
    <row r="3016" spans="2:21" ht="18.75" hidden="1">
      <c r="B3016" s="14"/>
      <c r="C3016" s="14"/>
      <c r="D3016" s="14"/>
      <c r="E3016" s="14"/>
      <c r="F3016" s="14"/>
      <c r="G3016" s="14"/>
      <c r="H3016" s="14"/>
      <c r="I3016" s="14"/>
      <c r="J3016" s="14"/>
      <c r="K3016" s="14"/>
      <c r="L3016" s="14"/>
      <c r="M3016" s="14"/>
      <c r="N3016" s="14"/>
      <c r="O3016" s="14"/>
      <c r="P3016" s="14"/>
      <c r="Q3016" s="14"/>
      <c r="R3016" s="14"/>
      <c r="S3016" s="14"/>
      <c r="T3016" s="14"/>
      <c r="U3016" s="9"/>
    </row>
    <row r="3017" spans="2:21" ht="18.75" hidden="1">
      <c r="B3017" s="14"/>
      <c r="C3017" s="14"/>
      <c r="D3017" s="14"/>
      <c r="E3017" s="14"/>
      <c r="F3017" s="14"/>
      <c r="G3017" s="14"/>
      <c r="H3017" s="14"/>
      <c r="I3017" s="14"/>
      <c r="J3017" s="14"/>
      <c r="K3017" s="14"/>
      <c r="L3017" s="14"/>
      <c r="M3017" s="14"/>
      <c r="N3017" s="14"/>
      <c r="O3017" s="14"/>
      <c r="P3017" s="14"/>
      <c r="Q3017" s="14"/>
      <c r="R3017" s="14"/>
      <c r="S3017" s="14"/>
      <c r="T3017" s="14"/>
      <c r="U3017" s="9"/>
    </row>
    <row r="3018" spans="2:21" ht="18.75" hidden="1">
      <c r="B3018" s="14"/>
      <c r="C3018" s="14"/>
      <c r="D3018" s="14"/>
      <c r="E3018" s="14"/>
      <c r="F3018" s="14"/>
      <c r="G3018" s="14"/>
      <c r="H3018" s="14"/>
      <c r="I3018" s="14"/>
      <c r="J3018" s="14"/>
      <c r="K3018" s="14"/>
      <c r="L3018" s="14"/>
      <c r="M3018" s="14"/>
      <c r="N3018" s="14"/>
      <c r="O3018" s="14"/>
      <c r="P3018" s="14"/>
      <c r="Q3018" s="14"/>
      <c r="R3018" s="14"/>
      <c r="S3018" s="14"/>
      <c r="T3018" s="14"/>
      <c r="U3018" s="9"/>
    </row>
    <row r="3019" spans="2:21" ht="18.75" hidden="1">
      <c r="B3019" s="14"/>
      <c r="C3019" s="14"/>
      <c r="D3019" s="14"/>
      <c r="E3019" s="14"/>
      <c r="F3019" s="14"/>
      <c r="G3019" s="14"/>
      <c r="H3019" s="14"/>
      <c r="I3019" s="14"/>
      <c r="J3019" s="14"/>
      <c r="K3019" s="14"/>
      <c r="L3019" s="14"/>
      <c r="M3019" s="14"/>
      <c r="N3019" s="14"/>
      <c r="O3019" s="14"/>
      <c r="P3019" s="14"/>
      <c r="Q3019" s="14"/>
      <c r="R3019" s="14"/>
      <c r="S3019" s="14"/>
      <c r="T3019" s="14"/>
      <c r="U3019" s="9"/>
    </row>
    <row r="3020" spans="2:21" ht="18.75" hidden="1">
      <c r="B3020" s="14"/>
      <c r="C3020" s="14"/>
      <c r="D3020" s="14"/>
      <c r="E3020" s="14"/>
      <c r="F3020" s="14"/>
      <c r="G3020" s="14"/>
      <c r="H3020" s="14"/>
      <c r="I3020" s="14"/>
      <c r="J3020" s="14"/>
      <c r="K3020" s="14"/>
      <c r="L3020" s="14"/>
      <c r="M3020" s="14"/>
      <c r="N3020" s="14"/>
      <c r="O3020" s="14"/>
      <c r="P3020" s="14"/>
      <c r="Q3020" s="14"/>
      <c r="R3020" s="14"/>
      <c r="S3020" s="14"/>
      <c r="T3020" s="14"/>
      <c r="U3020" s="9"/>
    </row>
    <row r="3021" spans="2:21" ht="18.75" hidden="1">
      <c r="B3021" s="14"/>
      <c r="C3021" s="14"/>
      <c r="D3021" s="14"/>
      <c r="E3021" s="14"/>
      <c r="F3021" s="14"/>
      <c r="G3021" s="14"/>
      <c r="H3021" s="14"/>
      <c r="I3021" s="14"/>
      <c r="J3021" s="14"/>
      <c r="K3021" s="14"/>
      <c r="L3021" s="14"/>
      <c r="M3021" s="14"/>
      <c r="N3021" s="14"/>
      <c r="O3021" s="14"/>
      <c r="P3021" s="14"/>
      <c r="Q3021" s="14"/>
      <c r="R3021" s="14"/>
      <c r="S3021" s="14"/>
      <c r="T3021" s="14"/>
      <c r="U3021" s="9"/>
    </row>
    <row r="3022" spans="2:21" ht="18.75" hidden="1">
      <c r="B3022" s="14"/>
      <c r="C3022" s="14"/>
      <c r="D3022" s="14"/>
      <c r="E3022" s="14"/>
      <c r="F3022" s="14"/>
      <c r="G3022" s="14"/>
      <c r="H3022" s="14"/>
      <c r="I3022" s="14"/>
      <c r="J3022" s="14"/>
      <c r="K3022" s="14"/>
      <c r="L3022" s="14"/>
      <c r="M3022" s="14"/>
      <c r="N3022" s="14"/>
      <c r="O3022" s="14"/>
      <c r="P3022" s="14"/>
      <c r="Q3022" s="14"/>
      <c r="R3022" s="14"/>
      <c r="S3022" s="14"/>
      <c r="T3022" s="14"/>
      <c r="U3022" s="9"/>
    </row>
    <row r="3023" spans="2:21" ht="18.75" hidden="1">
      <c r="B3023" s="14"/>
      <c r="C3023" s="14"/>
      <c r="D3023" s="14"/>
      <c r="E3023" s="14"/>
      <c r="F3023" s="14"/>
      <c r="G3023" s="14"/>
      <c r="H3023" s="14"/>
      <c r="I3023" s="14"/>
      <c r="J3023" s="14"/>
      <c r="K3023" s="14"/>
      <c r="L3023" s="14"/>
      <c r="M3023" s="14"/>
      <c r="N3023" s="14"/>
      <c r="O3023" s="14"/>
      <c r="P3023" s="14"/>
      <c r="Q3023" s="14"/>
      <c r="R3023" s="14"/>
      <c r="S3023" s="14"/>
      <c r="T3023" s="14"/>
      <c r="U3023" s="9"/>
    </row>
    <row r="3024" spans="2:21" ht="18.75" hidden="1">
      <c r="B3024" s="14"/>
      <c r="C3024" s="14"/>
      <c r="D3024" s="14"/>
      <c r="E3024" s="14"/>
      <c r="F3024" s="14"/>
      <c r="G3024" s="14"/>
      <c r="H3024" s="14"/>
      <c r="I3024" s="14"/>
      <c r="J3024" s="14"/>
      <c r="K3024" s="14"/>
      <c r="L3024" s="14"/>
      <c r="M3024" s="14"/>
      <c r="N3024" s="14"/>
      <c r="O3024" s="14"/>
      <c r="P3024" s="14"/>
      <c r="Q3024" s="14"/>
      <c r="R3024" s="14"/>
      <c r="S3024" s="14"/>
      <c r="T3024" s="14"/>
      <c r="U3024" s="9"/>
    </row>
    <row r="3025" spans="2:21" ht="18.75" hidden="1">
      <c r="B3025" s="14"/>
      <c r="C3025" s="14"/>
      <c r="D3025" s="14"/>
      <c r="E3025" s="14"/>
      <c r="F3025" s="14"/>
      <c r="G3025" s="14"/>
      <c r="H3025" s="14"/>
      <c r="I3025" s="14"/>
      <c r="J3025" s="14"/>
      <c r="K3025" s="14"/>
      <c r="L3025" s="14"/>
      <c r="M3025" s="14"/>
      <c r="N3025" s="14"/>
      <c r="O3025" s="14"/>
      <c r="P3025" s="14"/>
      <c r="Q3025" s="14"/>
      <c r="R3025" s="14"/>
      <c r="S3025" s="14"/>
      <c r="T3025" s="14"/>
      <c r="U3025" s="9"/>
    </row>
    <row r="3026" spans="2:21" ht="18.75" hidden="1">
      <c r="B3026" s="14"/>
      <c r="C3026" s="14"/>
      <c r="D3026" s="14"/>
      <c r="E3026" s="14"/>
      <c r="F3026" s="14"/>
      <c r="G3026" s="14"/>
      <c r="H3026" s="14"/>
      <c r="I3026" s="14"/>
      <c r="J3026" s="14"/>
      <c r="K3026" s="14"/>
      <c r="L3026" s="14"/>
      <c r="M3026" s="14"/>
      <c r="N3026" s="14"/>
      <c r="O3026" s="14"/>
      <c r="P3026" s="14"/>
      <c r="Q3026" s="14"/>
      <c r="R3026" s="14"/>
      <c r="S3026" s="14"/>
      <c r="T3026" s="14"/>
      <c r="U3026" s="9"/>
    </row>
    <row r="3027" spans="2:21" ht="18.75" hidden="1">
      <c r="B3027" s="14"/>
      <c r="C3027" s="14"/>
      <c r="D3027" s="14"/>
      <c r="E3027" s="14"/>
      <c r="F3027" s="14"/>
      <c r="G3027" s="14"/>
      <c r="H3027" s="14"/>
      <c r="I3027" s="14"/>
      <c r="J3027" s="14"/>
      <c r="K3027" s="14"/>
      <c r="L3027" s="14"/>
      <c r="M3027" s="14"/>
      <c r="N3027" s="14"/>
      <c r="O3027" s="14"/>
      <c r="P3027" s="14"/>
      <c r="Q3027" s="14"/>
      <c r="R3027" s="14"/>
      <c r="S3027" s="14"/>
      <c r="T3027" s="14"/>
      <c r="U3027" s="9"/>
    </row>
    <row r="3028" spans="2:21" ht="18.75" hidden="1">
      <c r="B3028" s="14"/>
      <c r="C3028" s="14"/>
      <c r="D3028" s="14"/>
      <c r="E3028" s="14"/>
      <c r="F3028" s="14"/>
      <c r="G3028" s="14"/>
      <c r="H3028" s="14"/>
      <c r="I3028" s="14"/>
      <c r="J3028" s="14"/>
      <c r="K3028" s="14"/>
      <c r="L3028" s="14"/>
      <c r="M3028" s="14"/>
      <c r="N3028" s="14"/>
      <c r="O3028" s="14"/>
      <c r="P3028" s="14"/>
      <c r="Q3028" s="14"/>
      <c r="R3028" s="14"/>
      <c r="S3028" s="14"/>
      <c r="T3028" s="14"/>
      <c r="U3028" s="9"/>
    </row>
    <row r="3029" spans="2:21" ht="18.75" hidden="1">
      <c r="B3029" s="14"/>
      <c r="C3029" s="14"/>
      <c r="D3029" s="14"/>
      <c r="E3029" s="14"/>
      <c r="F3029" s="14"/>
      <c r="G3029" s="14"/>
      <c r="H3029" s="14"/>
      <c r="I3029" s="14"/>
      <c r="J3029" s="14"/>
      <c r="K3029" s="14"/>
      <c r="L3029" s="14"/>
      <c r="M3029" s="14"/>
      <c r="N3029" s="14"/>
      <c r="O3029" s="14"/>
      <c r="P3029" s="14"/>
      <c r="Q3029" s="14"/>
      <c r="R3029" s="14"/>
      <c r="S3029" s="14"/>
      <c r="T3029" s="14"/>
      <c r="U3029" s="9"/>
    </row>
    <row r="3030" spans="2:21" ht="18.75" hidden="1">
      <c r="B3030" s="14"/>
      <c r="C3030" s="14"/>
      <c r="D3030" s="14"/>
      <c r="E3030" s="14"/>
      <c r="F3030" s="14"/>
      <c r="G3030" s="14"/>
      <c r="H3030" s="14"/>
      <c r="I3030" s="14"/>
      <c r="J3030" s="14"/>
      <c r="K3030" s="14"/>
      <c r="L3030" s="14"/>
      <c r="M3030" s="14"/>
      <c r="N3030" s="14"/>
      <c r="O3030" s="14"/>
      <c r="P3030" s="14"/>
      <c r="Q3030" s="14"/>
      <c r="R3030" s="14"/>
      <c r="S3030" s="14"/>
      <c r="T3030" s="14"/>
      <c r="U3030" s="9"/>
    </row>
    <row r="3031" spans="2:21" ht="18.75" hidden="1">
      <c r="B3031" s="14"/>
      <c r="C3031" s="14"/>
      <c r="D3031" s="14"/>
      <c r="E3031" s="14"/>
      <c r="F3031" s="14"/>
      <c r="G3031" s="14"/>
      <c r="H3031" s="14"/>
      <c r="I3031" s="14"/>
      <c r="J3031" s="14"/>
      <c r="K3031" s="14"/>
      <c r="L3031" s="14"/>
      <c r="M3031" s="14"/>
      <c r="N3031" s="14"/>
      <c r="O3031" s="14"/>
      <c r="P3031" s="14"/>
      <c r="Q3031" s="14"/>
      <c r="R3031" s="14"/>
      <c r="S3031" s="14"/>
      <c r="T3031" s="14"/>
      <c r="U3031" s="9"/>
    </row>
    <row r="3032" spans="2:21" ht="18.75" hidden="1">
      <c r="B3032" s="14"/>
      <c r="C3032" s="14"/>
      <c r="D3032" s="14"/>
      <c r="E3032" s="14"/>
      <c r="F3032" s="14"/>
      <c r="G3032" s="14"/>
      <c r="H3032" s="14"/>
      <c r="I3032" s="14"/>
      <c r="J3032" s="14"/>
      <c r="K3032" s="14"/>
      <c r="L3032" s="14"/>
      <c r="M3032" s="14"/>
      <c r="N3032" s="14"/>
      <c r="O3032" s="14"/>
      <c r="P3032" s="14"/>
      <c r="Q3032" s="14"/>
      <c r="R3032" s="14"/>
      <c r="S3032" s="14"/>
      <c r="T3032" s="14"/>
      <c r="U3032" s="9"/>
    </row>
    <row r="3033" spans="2:21" ht="18.75" hidden="1">
      <c r="B3033" s="14"/>
      <c r="C3033" s="14"/>
      <c r="D3033" s="14"/>
      <c r="E3033" s="14"/>
      <c r="F3033" s="14"/>
      <c r="G3033" s="14"/>
      <c r="H3033" s="14"/>
      <c r="I3033" s="14"/>
      <c r="J3033" s="14"/>
      <c r="K3033" s="14"/>
      <c r="L3033" s="14"/>
      <c r="M3033" s="14"/>
      <c r="N3033" s="14"/>
      <c r="O3033" s="14"/>
      <c r="P3033" s="14"/>
      <c r="Q3033" s="14"/>
      <c r="R3033" s="14"/>
      <c r="S3033" s="14"/>
      <c r="T3033" s="14"/>
      <c r="U3033" s="9"/>
    </row>
    <row r="3034" spans="2:21" ht="18.75" hidden="1">
      <c r="B3034" s="14"/>
      <c r="C3034" s="14"/>
      <c r="D3034" s="14"/>
      <c r="E3034" s="14"/>
      <c r="F3034" s="14"/>
      <c r="G3034" s="14"/>
      <c r="H3034" s="14"/>
      <c r="I3034" s="14"/>
      <c r="J3034" s="14"/>
      <c r="K3034" s="14"/>
      <c r="L3034" s="14"/>
      <c r="M3034" s="14"/>
      <c r="N3034" s="14"/>
      <c r="O3034" s="14"/>
      <c r="P3034" s="14"/>
      <c r="Q3034" s="14"/>
      <c r="R3034" s="14"/>
      <c r="S3034" s="14"/>
      <c r="T3034" s="14"/>
      <c r="U3034" s="9"/>
    </row>
    <row r="3035" spans="2:21" ht="18.75" hidden="1">
      <c r="B3035" s="14"/>
      <c r="C3035" s="14"/>
      <c r="D3035" s="14"/>
      <c r="E3035" s="14"/>
      <c r="F3035" s="14"/>
      <c r="G3035" s="14"/>
      <c r="H3035" s="14"/>
      <c r="I3035" s="14"/>
      <c r="J3035" s="14"/>
      <c r="K3035" s="14"/>
      <c r="L3035" s="14"/>
      <c r="M3035" s="14"/>
      <c r="N3035" s="14"/>
      <c r="O3035" s="14"/>
      <c r="P3035" s="14"/>
      <c r="Q3035" s="14"/>
      <c r="R3035" s="14"/>
      <c r="S3035" s="14"/>
      <c r="T3035" s="14"/>
      <c r="U3035" s="9"/>
    </row>
    <row r="3036" spans="2:21" ht="18.75" hidden="1">
      <c r="B3036" s="14"/>
      <c r="C3036" s="14"/>
      <c r="D3036" s="14"/>
      <c r="E3036" s="14"/>
      <c r="F3036" s="14"/>
      <c r="G3036" s="14"/>
      <c r="H3036" s="14"/>
      <c r="I3036" s="14"/>
      <c r="J3036" s="14"/>
      <c r="K3036" s="14"/>
      <c r="L3036" s="14"/>
      <c r="M3036" s="14"/>
      <c r="N3036" s="14"/>
      <c r="O3036" s="14"/>
      <c r="P3036" s="14"/>
      <c r="Q3036" s="14"/>
      <c r="R3036" s="14"/>
      <c r="S3036" s="14"/>
      <c r="T3036" s="14"/>
      <c r="U3036" s="9"/>
    </row>
    <row r="3037" spans="2:21" ht="18.75" hidden="1">
      <c r="B3037" s="14"/>
      <c r="C3037" s="14"/>
      <c r="D3037" s="14"/>
      <c r="E3037" s="14"/>
      <c r="F3037" s="14"/>
      <c r="G3037" s="14"/>
      <c r="H3037" s="14"/>
      <c r="I3037" s="14"/>
      <c r="J3037" s="14"/>
      <c r="K3037" s="14"/>
      <c r="L3037" s="14"/>
      <c r="M3037" s="14"/>
      <c r="N3037" s="14"/>
      <c r="O3037" s="14"/>
      <c r="P3037" s="14"/>
      <c r="Q3037" s="14"/>
      <c r="R3037" s="14"/>
      <c r="S3037" s="14"/>
      <c r="T3037" s="14"/>
      <c r="U3037" s="9"/>
    </row>
    <row r="3038" spans="2:21" ht="18.75" hidden="1">
      <c r="B3038" s="14"/>
      <c r="C3038" s="14"/>
      <c r="D3038" s="14"/>
      <c r="E3038" s="14"/>
      <c r="F3038" s="14"/>
      <c r="G3038" s="14"/>
      <c r="H3038" s="14"/>
      <c r="I3038" s="14"/>
      <c r="J3038" s="14"/>
      <c r="K3038" s="14"/>
      <c r="L3038" s="14"/>
      <c r="M3038" s="14"/>
      <c r="N3038" s="14"/>
      <c r="O3038" s="14"/>
      <c r="P3038" s="14"/>
      <c r="Q3038" s="14"/>
      <c r="R3038" s="14"/>
      <c r="S3038" s="14"/>
      <c r="T3038" s="14"/>
      <c r="U3038" s="9"/>
    </row>
    <row r="3039" spans="2:21" ht="18.75" hidden="1">
      <c r="B3039" s="14"/>
      <c r="C3039" s="14"/>
      <c r="D3039" s="14"/>
      <c r="E3039" s="14"/>
      <c r="F3039" s="14"/>
      <c r="G3039" s="14"/>
      <c r="H3039" s="14"/>
      <c r="I3039" s="14"/>
      <c r="J3039" s="14"/>
      <c r="K3039" s="14"/>
      <c r="L3039" s="14"/>
      <c r="M3039" s="14"/>
      <c r="N3039" s="14"/>
      <c r="O3039" s="14"/>
      <c r="P3039" s="14"/>
      <c r="Q3039" s="14"/>
      <c r="R3039" s="14"/>
      <c r="S3039" s="14"/>
      <c r="T3039" s="14"/>
      <c r="U3039" s="9"/>
    </row>
    <row r="3040" spans="2:21" ht="18.75" hidden="1">
      <c r="B3040" s="14"/>
      <c r="C3040" s="14"/>
      <c r="D3040" s="14"/>
      <c r="E3040" s="14"/>
      <c r="F3040" s="14"/>
      <c r="G3040" s="14"/>
      <c r="H3040" s="14"/>
      <c r="I3040" s="14"/>
      <c r="J3040" s="14"/>
      <c r="K3040" s="14"/>
      <c r="L3040" s="14"/>
      <c r="M3040" s="14"/>
      <c r="N3040" s="14"/>
      <c r="O3040" s="14"/>
      <c r="P3040" s="14"/>
      <c r="Q3040" s="14"/>
      <c r="R3040" s="14"/>
      <c r="S3040" s="14"/>
      <c r="T3040" s="14"/>
      <c r="U3040" s="9"/>
    </row>
    <row r="3041" spans="2:21" ht="18.75" hidden="1">
      <c r="B3041" s="14"/>
      <c r="C3041" s="14"/>
      <c r="D3041" s="14"/>
      <c r="E3041" s="14"/>
      <c r="F3041" s="14"/>
      <c r="G3041" s="14"/>
      <c r="H3041" s="14"/>
      <c r="I3041" s="14"/>
      <c r="J3041" s="14"/>
      <c r="K3041" s="14"/>
      <c r="L3041" s="14"/>
      <c r="M3041" s="14"/>
      <c r="N3041" s="14"/>
      <c r="O3041" s="14"/>
      <c r="P3041" s="14"/>
      <c r="Q3041" s="14"/>
      <c r="R3041" s="14"/>
      <c r="S3041" s="14"/>
      <c r="T3041" s="14"/>
      <c r="U3041" s="9"/>
    </row>
    <row r="3042" spans="2:21" ht="18.75" hidden="1">
      <c r="B3042" s="14"/>
      <c r="C3042" s="14"/>
      <c r="D3042" s="14"/>
      <c r="E3042" s="14"/>
      <c r="F3042" s="14"/>
      <c r="G3042" s="14"/>
      <c r="H3042" s="14"/>
      <c r="I3042" s="14"/>
      <c r="J3042" s="14"/>
      <c r="K3042" s="14"/>
      <c r="L3042" s="14"/>
      <c r="M3042" s="14"/>
      <c r="N3042" s="14"/>
      <c r="O3042" s="14"/>
      <c r="P3042" s="14"/>
      <c r="Q3042" s="14"/>
      <c r="R3042" s="14"/>
      <c r="S3042" s="14"/>
      <c r="T3042" s="14"/>
      <c r="U3042" s="9"/>
    </row>
    <row r="3043" spans="2:21" ht="18.75" hidden="1">
      <c r="B3043" s="14"/>
      <c r="C3043" s="14"/>
      <c r="D3043" s="14"/>
      <c r="E3043" s="14"/>
      <c r="F3043" s="14"/>
      <c r="G3043" s="14"/>
      <c r="H3043" s="14"/>
      <c r="I3043" s="14"/>
      <c r="J3043" s="14"/>
      <c r="K3043" s="14"/>
      <c r="L3043" s="14"/>
      <c r="M3043" s="14"/>
      <c r="N3043" s="14"/>
      <c r="O3043" s="14"/>
      <c r="P3043" s="14"/>
      <c r="Q3043" s="14"/>
      <c r="R3043" s="14"/>
      <c r="S3043" s="14"/>
      <c r="T3043" s="14"/>
      <c r="U3043" s="9"/>
    </row>
    <row r="3044" spans="2:21" ht="18.75" hidden="1">
      <c r="B3044" s="14"/>
      <c r="C3044" s="14"/>
      <c r="D3044" s="14"/>
      <c r="E3044" s="14"/>
      <c r="F3044" s="14"/>
      <c r="G3044" s="14"/>
      <c r="H3044" s="14"/>
      <c r="I3044" s="14"/>
      <c r="J3044" s="14"/>
      <c r="K3044" s="14"/>
      <c r="L3044" s="14"/>
      <c r="M3044" s="14"/>
      <c r="N3044" s="14"/>
      <c r="O3044" s="14"/>
      <c r="P3044" s="14"/>
      <c r="Q3044" s="14"/>
      <c r="R3044" s="14"/>
      <c r="S3044" s="14"/>
      <c r="T3044" s="14"/>
      <c r="U3044" s="9"/>
    </row>
    <row r="3045" spans="2:21" ht="18.75" hidden="1">
      <c r="B3045" s="14"/>
      <c r="C3045" s="14"/>
      <c r="D3045" s="14"/>
      <c r="E3045" s="14"/>
      <c r="F3045" s="14"/>
      <c r="G3045" s="14"/>
      <c r="H3045" s="14"/>
      <c r="I3045" s="14"/>
      <c r="J3045" s="14"/>
      <c r="K3045" s="14"/>
      <c r="L3045" s="14"/>
      <c r="M3045" s="14"/>
      <c r="N3045" s="14"/>
      <c r="O3045" s="14"/>
      <c r="P3045" s="14"/>
      <c r="Q3045" s="14"/>
      <c r="R3045" s="14"/>
      <c r="S3045" s="14"/>
      <c r="T3045" s="14"/>
      <c r="U3045" s="9"/>
    </row>
    <row r="3046" spans="2:21" ht="18.75" hidden="1">
      <c r="B3046" s="14"/>
      <c r="C3046" s="14"/>
      <c r="D3046" s="14"/>
      <c r="E3046" s="14"/>
      <c r="F3046" s="14"/>
      <c r="G3046" s="14"/>
      <c r="H3046" s="14"/>
      <c r="I3046" s="14"/>
      <c r="J3046" s="14"/>
      <c r="K3046" s="14"/>
      <c r="L3046" s="14"/>
      <c r="M3046" s="14"/>
      <c r="N3046" s="14"/>
      <c r="O3046" s="14"/>
      <c r="P3046" s="14"/>
      <c r="Q3046" s="14"/>
      <c r="R3046" s="14"/>
      <c r="S3046" s="14"/>
      <c r="T3046" s="14"/>
      <c r="U3046" s="9"/>
    </row>
    <row r="3047" spans="2:21" ht="18.75" hidden="1">
      <c r="B3047" s="14"/>
      <c r="C3047" s="14"/>
      <c r="D3047" s="14"/>
      <c r="E3047" s="14"/>
      <c r="F3047" s="14"/>
      <c r="G3047" s="14"/>
      <c r="H3047" s="14"/>
      <c r="I3047" s="14"/>
      <c r="J3047" s="14"/>
      <c r="K3047" s="14"/>
      <c r="L3047" s="14"/>
      <c r="M3047" s="14"/>
      <c r="N3047" s="14"/>
      <c r="O3047" s="14"/>
      <c r="P3047" s="14"/>
      <c r="Q3047" s="14"/>
      <c r="R3047" s="14"/>
      <c r="S3047" s="14"/>
      <c r="T3047" s="14"/>
      <c r="U3047" s="9"/>
    </row>
    <row r="3048" spans="2:21" ht="18.75" hidden="1">
      <c r="B3048" s="14"/>
      <c r="C3048" s="14"/>
      <c r="D3048" s="14"/>
      <c r="E3048" s="14"/>
      <c r="F3048" s="14"/>
      <c r="G3048" s="14"/>
      <c r="H3048" s="14"/>
      <c r="I3048" s="14"/>
      <c r="J3048" s="14"/>
      <c r="K3048" s="14"/>
      <c r="L3048" s="14"/>
      <c r="M3048" s="14"/>
      <c r="N3048" s="14"/>
      <c r="O3048" s="14"/>
      <c r="P3048" s="14"/>
      <c r="Q3048" s="14"/>
      <c r="R3048" s="14"/>
      <c r="S3048" s="14"/>
      <c r="T3048" s="14"/>
      <c r="U3048" s="9"/>
    </row>
    <row r="3049" spans="2:21" ht="18.75" hidden="1">
      <c r="B3049" s="14"/>
      <c r="C3049" s="14"/>
      <c r="D3049" s="14"/>
      <c r="E3049" s="14"/>
      <c r="F3049" s="14"/>
      <c r="G3049" s="14"/>
      <c r="H3049" s="14"/>
      <c r="I3049" s="14"/>
      <c r="J3049" s="14"/>
      <c r="K3049" s="14"/>
      <c r="L3049" s="14"/>
      <c r="M3049" s="14"/>
      <c r="N3049" s="14"/>
      <c r="O3049" s="14"/>
      <c r="P3049" s="14"/>
      <c r="Q3049" s="14"/>
      <c r="R3049" s="14"/>
      <c r="S3049" s="14"/>
      <c r="T3049" s="14"/>
      <c r="U3049" s="9"/>
    </row>
    <row r="3050" spans="2:21" ht="18.75" hidden="1">
      <c r="B3050" s="14"/>
      <c r="C3050" s="14"/>
      <c r="D3050" s="14"/>
      <c r="E3050" s="14"/>
      <c r="F3050" s="14"/>
      <c r="G3050" s="14"/>
      <c r="H3050" s="14"/>
      <c r="I3050" s="14"/>
      <c r="J3050" s="14"/>
      <c r="K3050" s="14"/>
      <c r="L3050" s="14"/>
      <c r="M3050" s="14"/>
      <c r="N3050" s="14"/>
      <c r="O3050" s="14"/>
      <c r="P3050" s="14"/>
      <c r="Q3050" s="14"/>
      <c r="R3050" s="14"/>
      <c r="S3050" s="14"/>
      <c r="T3050" s="14"/>
      <c r="U3050" s="9"/>
    </row>
    <row r="3051" spans="2:21" ht="18.75" hidden="1">
      <c r="B3051" s="14"/>
      <c r="C3051" s="14"/>
      <c r="D3051" s="14"/>
      <c r="E3051" s="14"/>
      <c r="F3051" s="14"/>
      <c r="G3051" s="14"/>
      <c r="H3051" s="14"/>
      <c r="I3051" s="14"/>
      <c r="J3051" s="14"/>
      <c r="K3051" s="14"/>
      <c r="L3051" s="14"/>
      <c r="M3051" s="14"/>
      <c r="N3051" s="14"/>
      <c r="O3051" s="14"/>
      <c r="P3051" s="14"/>
      <c r="Q3051" s="14"/>
      <c r="R3051" s="14"/>
      <c r="S3051" s="14"/>
      <c r="T3051" s="14"/>
      <c r="U3051" s="9"/>
    </row>
    <row r="3052" spans="2:21" ht="18.75" hidden="1">
      <c r="B3052" s="14"/>
      <c r="C3052" s="14"/>
      <c r="D3052" s="14"/>
      <c r="E3052" s="14"/>
      <c r="F3052" s="14"/>
      <c r="G3052" s="14"/>
      <c r="H3052" s="14"/>
      <c r="I3052" s="14"/>
      <c r="J3052" s="14"/>
      <c r="K3052" s="14"/>
      <c r="L3052" s="14"/>
      <c r="M3052" s="14"/>
      <c r="N3052" s="14"/>
      <c r="O3052" s="14"/>
      <c r="P3052" s="14"/>
      <c r="Q3052" s="14"/>
      <c r="R3052" s="14"/>
      <c r="S3052" s="14"/>
      <c r="T3052" s="14"/>
      <c r="U3052" s="9"/>
    </row>
    <row r="3053" spans="2:21" ht="18.75" hidden="1">
      <c r="B3053" s="14"/>
      <c r="C3053" s="14"/>
      <c r="D3053" s="14"/>
      <c r="E3053" s="14"/>
      <c r="F3053" s="14"/>
      <c r="G3053" s="14"/>
      <c r="H3053" s="14"/>
      <c r="I3053" s="14"/>
      <c r="J3053" s="14"/>
      <c r="K3053" s="14"/>
      <c r="L3053" s="14"/>
      <c r="M3053" s="14"/>
      <c r="N3053" s="14"/>
      <c r="O3053" s="14"/>
      <c r="P3053" s="14"/>
      <c r="Q3053" s="14"/>
      <c r="R3053" s="14"/>
      <c r="S3053" s="14"/>
      <c r="T3053" s="14"/>
      <c r="U3053" s="9"/>
    </row>
    <row r="3054" spans="2:21" ht="18.75" hidden="1">
      <c r="B3054" s="14"/>
      <c r="C3054" s="14"/>
      <c r="D3054" s="14"/>
      <c r="E3054" s="14"/>
      <c r="F3054" s="14"/>
      <c r="G3054" s="14"/>
      <c r="H3054" s="14"/>
      <c r="I3054" s="14"/>
      <c r="J3054" s="14"/>
      <c r="K3054" s="14"/>
      <c r="L3054" s="14"/>
      <c r="M3054" s="14"/>
      <c r="N3054" s="14"/>
      <c r="O3054" s="14"/>
      <c r="P3054" s="14"/>
      <c r="Q3054" s="14"/>
      <c r="R3054" s="14"/>
      <c r="S3054" s="14"/>
      <c r="T3054" s="14"/>
      <c r="U3054" s="9"/>
    </row>
    <row r="3055" spans="2:21" ht="37.5">
      <c r="B3055" s="157" t="s">
        <v>167</v>
      </c>
      <c r="C3055" s="21">
        <v>486.98</v>
      </c>
      <c r="D3055" s="14" t="s">
        <v>93</v>
      </c>
      <c r="E3055" s="14" t="s">
        <v>93</v>
      </c>
      <c r="F3055" s="14" t="s">
        <v>93</v>
      </c>
      <c r="G3055" s="14" t="s">
        <v>93</v>
      </c>
      <c r="H3055" s="14" t="s">
        <v>93</v>
      </c>
      <c r="I3055" s="103">
        <v>652</v>
      </c>
      <c r="J3055" s="26" t="s">
        <v>168</v>
      </c>
      <c r="K3055" s="26">
        <v>12.32</v>
      </c>
      <c r="L3055" s="14" t="s">
        <v>93</v>
      </c>
      <c r="M3055" s="14" t="s">
        <v>93</v>
      </c>
      <c r="N3055" s="14" t="s">
        <v>93</v>
      </c>
      <c r="O3055" s="158">
        <v>42278</v>
      </c>
      <c r="P3055" s="161" t="s">
        <v>169</v>
      </c>
      <c r="Q3055" s="14" t="s">
        <v>93</v>
      </c>
      <c r="R3055" s="14"/>
      <c r="S3055" s="14"/>
      <c r="T3055" s="14"/>
      <c r="U3055" s="9"/>
    </row>
    <row r="3056" spans="2:21" ht="37.5">
      <c r="B3056" s="159" t="s">
        <v>170</v>
      </c>
      <c r="C3056" s="29">
        <v>487.3</v>
      </c>
      <c r="D3056" s="14" t="s">
        <v>93</v>
      </c>
      <c r="E3056" s="14" t="s">
        <v>93</v>
      </c>
      <c r="F3056" s="14" t="s">
        <v>93</v>
      </c>
      <c r="G3056" s="14" t="s">
        <v>93</v>
      </c>
      <c r="H3056" s="14" t="s">
        <v>93</v>
      </c>
      <c r="I3056" s="14">
        <v>615.41</v>
      </c>
      <c r="J3056" s="26" t="s">
        <v>168</v>
      </c>
      <c r="K3056" s="14">
        <v>12.86</v>
      </c>
      <c r="L3056" s="14" t="s">
        <v>93</v>
      </c>
      <c r="M3056" s="14" t="s">
        <v>93</v>
      </c>
      <c r="N3056" s="14" t="s">
        <v>93</v>
      </c>
      <c r="O3056" s="158">
        <v>42278</v>
      </c>
      <c r="P3056" s="161" t="s">
        <v>169</v>
      </c>
      <c r="Q3056" s="14" t="s">
        <v>93</v>
      </c>
      <c r="U3056" s="9"/>
    </row>
    <row r="3057" spans="2:17" ht="37.5">
      <c r="B3057" s="159" t="s">
        <v>171</v>
      </c>
      <c r="C3057" s="29">
        <v>441.37</v>
      </c>
      <c r="D3057" s="14" t="s">
        <v>93</v>
      </c>
      <c r="E3057" s="14" t="s">
        <v>93</v>
      </c>
      <c r="F3057" s="14" t="s">
        <v>93</v>
      </c>
      <c r="G3057" s="14" t="s">
        <v>93</v>
      </c>
      <c r="H3057" s="14" t="s">
        <v>93</v>
      </c>
      <c r="I3057" s="14">
        <v>603.69</v>
      </c>
      <c r="J3057" s="26" t="s">
        <v>168</v>
      </c>
      <c r="K3057" s="14">
        <v>13.46</v>
      </c>
      <c r="L3057" s="14" t="s">
        <v>93</v>
      </c>
      <c r="M3057" s="14" t="s">
        <v>93</v>
      </c>
      <c r="N3057" s="14" t="s">
        <v>93</v>
      </c>
      <c r="O3057" s="158">
        <v>42278</v>
      </c>
      <c r="P3057" s="161" t="s">
        <v>169</v>
      </c>
      <c r="Q3057" s="14" t="s">
        <v>93</v>
      </c>
    </row>
    <row r="3058" spans="2:17" ht="60">
      <c r="B3058" s="159" t="s">
        <v>172</v>
      </c>
      <c r="C3058" s="29">
        <v>774.48</v>
      </c>
      <c r="D3058" s="14" t="s">
        <v>93</v>
      </c>
      <c r="E3058" s="14" t="s">
        <v>93</v>
      </c>
      <c r="F3058" s="14" t="s">
        <v>93</v>
      </c>
      <c r="G3058" s="14" t="s">
        <v>93</v>
      </c>
      <c r="H3058" s="14" t="s">
        <v>93</v>
      </c>
      <c r="I3058" s="14">
        <v>822.73</v>
      </c>
      <c r="J3058" s="26" t="s">
        <v>168</v>
      </c>
      <c r="K3058" s="14">
        <v>17.03</v>
      </c>
      <c r="L3058" s="14" t="s">
        <v>93</v>
      </c>
      <c r="M3058" s="14" t="s">
        <v>93</v>
      </c>
      <c r="N3058" s="14" t="s">
        <v>93</v>
      </c>
      <c r="O3058" s="160">
        <v>42312</v>
      </c>
      <c r="P3058" s="161" t="s">
        <v>173</v>
      </c>
      <c r="Q3058" s="14" t="s">
        <v>93</v>
      </c>
    </row>
  </sheetData>
  <mergeCells count="22">
    <mergeCell ref="C4:D6"/>
    <mergeCell ref="E4:H5"/>
    <mergeCell ref="E6:F6"/>
    <mergeCell ref="G6:H6"/>
    <mergeCell ref="I5:P5"/>
    <mergeCell ref="O6:O7"/>
    <mergeCell ref="Q1:T1"/>
    <mergeCell ref="Q5:Q7"/>
    <mergeCell ref="R4:T4"/>
    <mergeCell ref="R5:R7"/>
    <mergeCell ref="T5:T7"/>
    <mergeCell ref="P6:P7"/>
    <mergeCell ref="B19:T19"/>
    <mergeCell ref="A10:T10"/>
    <mergeCell ref="B2:T2"/>
    <mergeCell ref="A4:A7"/>
    <mergeCell ref="B4:B7"/>
    <mergeCell ref="I4:Q4"/>
    <mergeCell ref="I6:I7"/>
    <mergeCell ref="J6:K6"/>
    <mergeCell ref="L6:N6"/>
    <mergeCell ref="S5:S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T37"/>
  <sheetViews>
    <sheetView tabSelected="1" view="pageBreakPreview" zoomScale="50" zoomScaleNormal="75" zoomScaleSheetLayoutView="50" workbookViewId="0" topLeftCell="A26">
      <selection activeCell="F32" sqref="F32"/>
    </sheetView>
  </sheetViews>
  <sheetFormatPr defaultColWidth="9.140625" defaultRowHeight="12.75"/>
  <cols>
    <col min="1" max="1" width="5.57421875" style="10" customWidth="1"/>
    <col min="2" max="2" width="48.57421875" style="10" customWidth="1"/>
    <col min="3" max="3" width="15.00390625" style="10" customWidth="1"/>
    <col min="4" max="4" width="16.140625" style="10" customWidth="1"/>
    <col min="5" max="5" width="11.8515625" style="10" customWidth="1"/>
    <col min="6" max="6" width="11.140625" style="10" customWidth="1"/>
    <col min="7" max="7" width="12.140625" style="10" customWidth="1"/>
    <col min="8" max="8" width="13.140625" style="10" customWidth="1"/>
    <col min="9" max="9" width="15.140625" style="10" customWidth="1"/>
    <col min="10" max="10" width="22.7109375" style="10" customWidth="1"/>
    <col min="11" max="11" width="17.57421875" style="10" customWidth="1"/>
    <col min="12" max="13" width="21.57421875" style="10" customWidth="1"/>
    <col min="14" max="14" width="42.28125" style="10" customWidth="1"/>
    <col min="15" max="15" width="18.140625" style="10" customWidth="1"/>
    <col min="16" max="16" width="20.140625" style="10" customWidth="1"/>
    <col min="17" max="17" width="20.57421875" style="10" customWidth="1"/>
    <col min="18" max="18" width="21.7109375" style="10" customWidth="1"/>
    <col min="19" max="16384" width="9.140625" style="10" customWidth="1"/>
  </cols>
  <sheetData>
    <row r="1" spans="15:18" ht="71.25" customHeight="1" hidden="1">
      <c r="O1" s="250"/>
      <c r="P1" s="250"/>
      <c r="Q1" s="250"/>
      <c r="R1" s="250"/>
    </row>
    <row r="2" spans="2:20" s="6" customFormat="1" ht="57.75" customHeight="1">
      <c r="B2" s="251" t="s">
        <v>188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11"/>
      <c r="T2" s="11"/>
    </row>
    <row r="3" spans="2:3" ht="71.25" customHeight="1" hidden="1" thickBot="1">
      <c r="B3" s="12"/>
      <c r="C3" s="12"/>
    </row>
    <row r="4" spans="1:20" ht="17.25" customHeight="1">
      <c r="A4" s="245"/>
      <c r="B4" s="245" t="s">
        <v>0</v>
      </c>
      <c r="C4" s="245" t="s">
        <v>1</v>
      </c>
      <c r="D4" s="245"/>
      <c r="E4" s="245" t="s">
        <v>2</v>
      </c>
      <c r="F4" s="245"/>
      <c r="G4" s="245"/>
      <c r="H4" s="245"/>
      <c r="I4" s="252" t="s">
        <v>3</v>
      </c>
      <c r="J4" s="252"/>
      <c r="K4" s="252"/>
      <c r="L4" s="252"/>
      <c r="M4" s="252"/>
      <c r="N4" s="252"/>
      <c r="O4" s="252"/>
      <c r="P4" s="245" t="s">
        <v>4</v>
      </c>
      <c r="Q4" s="245"/>
      <c r="R4" s="245"/>
      <c r="S4" s="30"/>
      <c r="T4" s="30"/>
    </row>
    <row r="5" spans="1:20" ht="45.75" customHeight="1">
      <c r="A5" s="245"/>
      <c r="B5" s="245"/>
      <c r="C5" s="245"/>
      <c r="D5" s="245"/>
      <c r="E5" s="245"/>
      <c r="F5" s="245"/>
      <c r="G5" s="245"/>
      <c r="H5" s="245"/>
      <c r="I5" s="245" t="s">
        <v>5</v>
      </c>
      <c r="J5" s="245"/>
      <c r="K5" s="245"/>
      <c r="L5" s="245"/>
      <c r="M5" s="245"/>
      <c r="N5" s="245"/>
      <c r="O5" s="244" t="s">
        <v>6</v>
      </c>
      <c r="P5" s="244" t="s">
        <v>7</v>
      </c>
      <c r="Q5" s="244" t="s">
        <v>8</v>
      </c>
      <c r="R5" s="244" t="s">
        <v>9</v>
      </c>
      <c r="S5" s="30"/>
      <c r="T5" s="30"/>
    </row>
    <row r="6" spans="1:20" ht="77.25" customHeight="1">
      <c r="A6" s="245"/>
      <c r="B6" s="245"/>
      <c r="C6" s="245"/>
      <c r="D6" s="245"/>
      <c r="E6" s="245" t="s">
        <v>10</v>
      </c>
      <c r="F6" s="245"/>
      <c r="G6" s="245" t="s">
        <v>11</v>
      </c>
      <c r="H6" s="245"/>
      <c r="I6" s="244" t="s">
        <v>27</v>
      </c>
      <c r="J6" s="244" t="s">
        <v>13</v>
      </c>
      <c r="K6" s="244" t="s">
        <v>109</v>
      </c>
      <c r="L6" s="244" t="s">
        <v>43</v>
      </c>
      <c r="M6" s="244" t="s">
        <v>14</v>
      </c>
      <c r="N6" s="249" t="s">
        <v>108</v>
      </c>
      <c r="O6" s="244"/>
      <c r="P6" s="244"/>
      <c r="Q6" s="244"/>
      <c r="R6" s="244"/>
      <c r="S6" s="30"/>
      <c r="T6" s="30"/>
    </row>
    <row r="7" spans="1:20" ht="100.5" customHeight="1">
      <c r="A7" s="245"/>
      <c r="B7" s="245"/>
      <c r="C7" s="32" t="s">
        <v>15</v>
      </c>
      <c r="D7" s="32" t="s">
        <v>16</v>
      </c>
      <c r="E7" s="32" t="s">
        <v>15</v>
      </c>
      <c r="F7" s="32" t="s">
        <v>16</v>
      </c>
      <c r="G7" s="32" t="s">
        <v>15</v>
      </c>
      <c r="H7" s="32" t="s">
        <v>16</v>
      </c>
      <c r="I7" s="244"/>
      <c r="J7" s="244"/>
      <c r="K7" s="244"/>
      <c r="L7" s="244"/>
      <c r="M7" s="244"/>
      <c r="N7" s="249"/>
      <c r="O7" s="244"/>
      <c r="P7" s="244"/>
      <c r="Q7" s="244"/>
      <c r="R7" s="244"/>
      <c r="S7" s="30"/>
      <c r="T7" s="30"/>
    </row>
    <row r="8" spans="1:20" ht="22.5" customHeight="1">
      <c r="A8" s="91"/>
      <c r="B8" s="92">
        <v>1</v>
      </c>
      <c r="C8" s="92">
        <v>2</v>
      </c>
      <c r="D8" s="92">
        <v>3</v>
      </c>
      <c r="E8" s="92">
        <v>4</v>
      </c>
      <c r="F8" s="92">
        <v>5</v>
      </c>
      <c r="G8" s="92">
        <v>6</v>
      </c>
      <c r="H8" s="92">
        <v>7</v>
      </c>
      <c r="I8" s="92">
        <v>8</v>
      </c>
      <c r="J8" s="92">
        <v>9</v>
      </c>
      <c r="K8" s="92">
        <v>10</v>
      </c>
      <c r="L8" s="92">
        <v>11</v>
      </c>
      <c r="M8" s="92">
        <v>12</v>
      </c>
      <c r="N8" s="92">
        <v>13</v>
      </c>
      <c r="O8" s="92">
        <v>14</v>
      </c>
      <c r="P8" s="92">
        <v>15</v>
      </c>
      <c r="Q8" s="92">
        <v>16</v>
      </c>
      <c r="R8" s="92">
        <v>17</v>
      </c>
      <c r="S8" s="30"/>
      <c r="T8" s="30"/>
    </row>
    <row r="9" spans="1:20" ht="23.25" hidden="1">
      <c r="A9" s="31">
        <v>1</v>
      </c>
      <c r="B9" s="33" t="s">
        <v>45</v>
      </c>
      <c r="C9" s="34"/>
      <c r="D9" s="34"/>
      <c r="E9" s="34"/>
      <c r="F9" s="34"/>
      <c r="G9" s="34"/>
      <c r="H9" s="34"/>
      <c r="I9" s="34">
        <v>1.3</v>
      </c>
      <c r="J9" s="34"/>
      <c r="K9" s="34"/>
      <c r="L9" s="35"/>
      <c r="M9" s="35"/>
      <c r="N9" s="36">
        <v>38534</v>
      </c>
      <c r="O9" s="34">
        <v>1.48</v>
      </c>
      <c r="P9" s="37" t="e">
        <f aca="true" t="shared" si="0" ref="P9:P16">I9/C9*100</f>
        <v>#DIV/0!</v>
      </c>
      <c r="Q9" s="37" t="e">
        <f aca="true" t="shared" si="1" ref="Q9:Q16">O9/D9*100</f>
        <v>#DIV/0!</v>
      </c>
      <c r="R9" s="37" t="e">
        <f aca="true" t="shared" si="2" ref="R9:R16">(Q9+P9)/2</f>
        <v>#DIV/0!</v>
      </c>
      <c r="S9" s="30"/>
      <c r="T9" s="30"/>
    </row>
    <row r="10" spans="1:20" ht="23.25" hidden="1">
      <c r="A10" s="31">
        <v>2</v>
      </c>
      <c r="B10" s="33" t="s">
        <v>46</v>
      </c>
      <c r="C10" s="34"/>
      <c r="D10" s="34"/>
      <c r="E10" s="34"/>
      <c r="F10" s="34"/>
      <c r="G10" s="34"/>
      <c r="H10" s="34"/>
      <c r="I10" s="34">
        <v>1.1</v>
      </c>
      <c r="J10" s="34"/>
      <c r="K10" s="34"/>
      <c r="L10" s="35"/>
      <c r="M10" s="35"/>
      <c r="N10" s="36">
        <v>38552</v>
      </c>
      <c r="O10" s="34">
        <v>5.35</v>
      </c>
      <c r="P10" s="37" t="e">
        <f t="shared" si="0"/>
        <v>#DIV/0!</v>
      </c>
      <c r="Q10" s="37" t="e">
        <f t="shared" si="1"/>
        <v>#DIV/0!</v>
      </c>
      <c r="R10" s="37" t="e">
        <f t="shared" si="2"/>
        <v>#DIV/0!</v>
      </c>
      <c r="S10" s="30"/>
      <c r="T10" s="30"/>
    </row>
    <row r="11" spans="1:20" ht="46.5" hidden="1">
      <c r="A11" s="31">
        <v>1</v>
      </c>
      <c r="B11" s="33" t="s">
        <v>47</v>
      </c>
      <c r="C11" s="34">
        <v>1.42</v>
      </c>
      <c r="D11" s="34">
        <v>1.42</v>
      </c>
      <c r="E11" s="34">
        <v>1.25</v>
      </c>
      <c r="F11" s="34">
        <v>1.25</v>
      </c>
      <c r="G11" s="34">
        <v>1.31</v>
      </c>
      <c r="H11" s="34">
        <v>2.5</v>
      </c>
      <c r="I11" s="34">
        <v>1.57</v>
      </c>
      <c r="J11" s="34" t="s">
        <v>60</v>
      </c>
      <c r="K11" s="34" t="s">
        <v>61</v>
      </c>
      <c r="L11" s="35">
        <v>24</v>
      </c>
      <c r="M11" s="35"/>
      <c r="N11" s="36">
        <v>39173</v>
      </c>
      <c r="O11" s="34">
        <v>3</v>
      </c>
      <c r="P11" s="37">
        <v>88</v>
      </c>
      <c r="Q11" s="37">
        <v>88</v>
      </c>
      <c r="R11" s="37">
        <v>88</v>
      </c>
      <c r="S11" s="30"/>
      <c r="T11" s="30"/>
    </row>
    <row r="12" spans="1:20" ht="71.25" customHeight="1" hidden="1">
      <c r="A12" s="31">
        <v>4</v>
      </c>
      <c r="B12" s="33" t="s">
        <v>48</v>
      </c>
      <c r="C12" s="34"/>
      <c r="D12" s="34"/>
      <c r="E12" s="34"/>
      <c r="F12" s="34"/>
      <c r="G12" s="34"/>
      <c r="H12" s="34"/>
      <c r="I12" s="34">
        <v>1.1</v>
      </c>
      <c r="J12" s="34"/>
      <c r="K12" s="34"/>
      <c r="L12" s="35"/>
      <c r="M12" s="35"/>
      <c r="N12" s="36">
        <v>38657</v>
      </c>
      <c r="O12" s="34">
        <v>2.72</v>
      </c>
      <c r="P12" s="37" t="e">
        <f t="shared" si="0"/>
        <v>#DIV/0!</v>
      </c>
      <c r="Q12" s="37" t="e">
        <f t="shared" si="1"/>
        <v>#DIV/0!</v>
      </c>
      <c r="R12" s="37" t="e">
        <f t="shared" si="2"/>
        <v>#DIV/0!</v>
      </c>
      <c r="S12" s="30"/>
      <c r="T12" s="30"/>
    </row>
    <row r="13" spans="1:20" ht="23.25" hidden="1">
      <c r="A13" s="31">
        <v>5</v>
      </c>
      <c r="B13" s="33" t="s">
        <v>49</v>
      </c>
      <c r="C13" s="34"/>
      <c r="D13" s="34"/>
      <c r="E13" s="34"/>
      <c r="F13" s="34"/>
      <c r="G13" s="34"/>
      <c r="H13" s="34"/>
      <c r="I13" s="34">
        <v>1.42</v>
      </c>
      <c r="J13" s="34"/>
      <c r="K13" s="34"/>
      <c r="L13" s="35"/>
      <c r="M13" s="35"/>
      <c r="N13" s="36">
        <v>38991</v>
      </c>
      <c r="O13" s="34">
        <v>2.37</v>
      </c>
      <c r="P13" s="37" t="e">
        <f t="shared" si="0"/>
        <v>#DIV/0!</v>
      </c>
      <c r="Q13" s="37" t="e">
        <f t="shared" si="1"/>
        <v>#DIV/0!</v>
      </c>
      <c r="R13" s="37" t="e">
        <f t="shared" si="2"/>
        <v>#DIV/0!</v>
      </c>
      <c r="S13" s="30"/>
      <c r="T13" s="30"/>
    </row>
    <row r="14" spans="1:20" ht="23.25" hidden="1">
      <c r="A14" s="31">
        <v>6</v>
      </c>
      <c r="B14" s="33" t="s">
        <v>50</v>
      </c>
      <c r="C14" s="34"/>
      <c r="D14" s="34"/>
      <c r="E14" s="34"/>
      <c r="F14" s="34"/>
      <c r="G14" s="34"/>
      <c r="H14" s="34"/>
      <c r="I14" s="34">
        <v>2.68</v>
      </c>
      <c r="J14" s="34"/>
      <c r="K14" s="34"/>
      <c r="L14" s="35"/>
      <c r="M14" s="35"/>
      <c r="N14" s="36">
        <v>38660</v>
      </c>
      <c r="O14" s="34">
        <v>4.33</v>
      </c>
      <c r="P14" s="37" t="e">
        <f t="shared" si="0"/>
        <v>#DIV/0!</v>
      </c>
      <c r="Q14" s="37" t="e">
        <f t="shared" si="1"/>
        <v>#DIV/0!</v>
      </c>
      <c r="R14" s="37" t="e">
        <f t="shared" si="2"/>
        <v>#DIV/0!</v>
      </c>
      <c r="S14" s="30"/>
      <c r="T14" s="30"/>
    </row>
    <row r="15" spans="1:20" ht="71.25" customHeight="1" hidden="1">
      <c r="A15" s="31">
        <v>2</v>
      </c>
      <c r="B15" s="33" t="s">
        <v>51</v>
      </c>
      <c r="C15" s="34">
        <v>2.56</v>
      </c>
      <c r="D15" s="34">
        <v>4.87</v>
      </c>
      <c r="E15" s="34">
        <v>1.92</v>
      </c>
      <c r="F15" s="34">
        <v>4.68</v>
      </c>
      <c r="G15" s="34">
        <v>0</v>
      </c>
      <c r="H15" s="34">
        <v>0</v>
      </c>
      <c r="I15" s="34">
        <v>2.16</v>
      </c>
      <c r="J15" s="34">
        <v>8</v>
      </c>
      <c r="K15" s="34">
        <v>3.7</v>
      </c>
      <c r="L15" s="35">
        <v>24</v>
      </c>
      <c r="M15" s="35"/>
      <c r="N15" s="36">
        <v>39022</v>
      </c>
      <c r="O15" s="34">
        <v>4.68</v>
      </c>
      <c r="P15" s="37">
        <v>100</v>
      </c>
      <c r="Q15" s="37">
        <v>100</v>
      </c>
      <c r="R15" s="37">
        <v>100</v>
      </c>
      <c r="S15" s="30"/>
      <c r="T15" s="30"/>
    </row>
    <row r="16" spans="1:20" ht="23.25" hidden="1">
      <c r="A16" s="31">
        <v>8</v>
      </c>
      <c r="B16" s="33" t="s">
        <v>52</v>
      </c>
      <c r="C16" s="34">
        <v>10.5</v>
      </c>
      <c r="D16" s="34">
        <v>5.1</v>
      </c>
      <c r="E16" s="34">
        <v>0</v>
      </c>
      <c r="F16" s="34">
        <v>0</v>
      </c>
      <c r="G16" s="34">
        <v>0</v>
      </c>
      <c r="H16" s="34">
        <v>0</v>
      </c>
      <c r="I16" s="34">
        <v>1.43</v>
      </c>
      <c r="J16" s="34">
        <v>0</v>
      </c>
      <c r="K16" s="34">
        <v>0</v>
      </c>
      <c r="L16" s="35">
        <v>24</v>
      </c>
      <c r="M16" s="35"/>
      <c r="N16" s="36">
        <v>38626</v>
      </c>
      <c r="O16" s="34">
        <v>3.35</v>
      </c>
      <c r="P16" s="37">
        <f t="shared" si="0"/>
        <v>13.61904761904762</v>
      </c>
      <c r="Q16" s="37">
        <f t="shared" si="1"/>
        <v>65.68627450980394</v>
      </c>
      <c r="R16" s="37">
        <f t="shared" si="2"/>
        <v>39.65266106442578</v>
      </c>
      <c r="S16" s="30"/>
      <c r="T16" s="30"/>
    </row>
    <row r="17" spans="1:20" ht="78.75">
      <c r="A17" s="186">
        <v>1</v>
      </c>
      <c r="B17" s="187" t="s">
        <v>76</v>
      </c>
      <c r="C17" s="44">
        <v>4.14</v>
      </c>
      <c r="D17" s="44">
        <v>4.14</v>
      </c>
      <c r="E17" s="44">
        <v>3.7</v>
      </c>
      <c r="F17" s="44">
        <v>3.7</v>
      </c>
      <c r="G17" s="44">
        <v>0.29</v>
      </c>
      <c r="H17" s="44">
        <v>1.8</v>
      </c>
      <c r="I17" s="45">
        <v>4.79</v>
      </c>
      <c r="J17" s="45">
        <v>25.87</v>
      </c>
      <c r="K17" s="45">
        <v>5.4</v>
      </c>
      <c r="L17" s="47">
        <v>24</v>
      </c>
      <c r="M17" s="46">
        <v>41944</v>
      </c>
      <c r="N17" s="46" t="s">
        <v>123</v>
      </c>
      <c r="O17" s="44">
        <v>6.6</v>
      </c>
      <c r="P17" s="47">
        <f aca="true" t="shared" si="3" ref="P17:P34">I17/1.2/C17*100</f>
        <v>96.4170692431562</v>
      </c>
      <c r="Q17" s="188">
        <f>(F17+H17)/D17*100</f>
        <v>132.85024154589374</v>
      </c>
      <c r="R17" s="47">
        <f>(Q17+P17)/2</f>
        <v>114.63365539452496</v>
      </c>
      <c r="S17" s="189"/>
      <c r="T17" s="189"/>
    </row>
    <row r="18" spans="1:20" ht="87.75" customHeight="1">
      <c r="A18" s="186">
        <v>2</v>
      </c>
      <c r="B18" s="187" t="s">
        <v>85</v>
      </c>
      <c r="C18" s="215">
        <v>6.09</v>
      </c>
      <c r="D18" s="215">
        <v>6.09</v>
      </c>
      <c r="E18" s="215">
        <v>4.883</v>
      </c>
      <c r="F18" s="215">
        <v>4.883</v>
      </c>
      <c r="G18" s="215">
        <v>0.244</v>
      </c>
      <c r="H18" s="215">
        <v>2.441</v>
      </c>
      <c r="I18" s="215">
        <v>6.152</v>
      </c>
      <c r="J18" s="220">
        <v>27.84</v>
      </c>
      <c r="K18" s="215">
        <v>5.7</v>
      </c>
      <c r="L18" s="215">
        <v>24</v>
      </c>
      <c r="M18" s="168">
        <v>42186</v>
      </c>
      <c r="N18" s="89" t="s">
        <v>142</v>
      </c>
      <c r="O18" s="186">
        <v>8.789</v>
      </c>
      <c r="P18" s="47">
        <f t="shared" si="3"/>
        <v>84.18171866447729</v>
      </c>
      <c r="Q18" s="188">
        <f>(F18+H18)/D18*100</f>
        <v>120.26272577996716</v>
      </c>
      <c r="R18" s="47">
        <f aca="true" t="shared" si="4" ref="R18:R34">(Q18+P18)/2</f>
        <v>102.22222222222223</v>
      </c>
      <c r="S18" s="189"/>
      <c r="T18" s="189"/>
    </row>
    <row r="19" spans="1:20" ht="66" customHeight="1">
      <c r="A19" s="186">
        <v>3</v>
      </c>
      <c r="B19" s="187" t="s">
        <v>63</v>
      </c>
      <c r="C19" s="48">
        <v>4.52</v>
      </c>
      <c r="D19" s="48">
        <v>4.52</v>
      </c>
      <c r="E19" s="49">
        <v>3.91</v>
      </c>
      <c r="F19" s="48">
        <f>E19</f>
        <v>3.91</v>
      </c>
      <c r="G19" s="49">
        <v>0</v>
      </c>
      <c r="H19" s="49">
        <v>0</v>
      </c>
      <c r="I19" s="48">
        <f>E19*1.2</f>
        <v>4.692</v>
      </c>
      <c r="J19" s="49">
        <v>27.18</v>
      </c>
      <c r="K19" s="49">
        <v>5.8</v>
      </c>
      <c r="L19" s="49">
        <v>24</v>
      </c>
      <c r="M19" s="190">
        <v>42401</v>
      </c>
      <c r="N19" s="191" t="s">
        <v>166</v>
      </c>
      <c r="O19" s="48">
        <v>4.69</v>
      </c>
      <c r="P19" s="47">
        <f t="shared" si="3"/>
        <v>86.50442477876106</v>
      </c>
      <c r="Q19" s="188">
        <f>(F19+H19)/D19*100</f>
        <v>86.50442477876106</v>
      </c>
      <c r="R19" s="47">
        <f t="shared" si="4"/>
        <v>86.50442477876106</v>
      </c>
      <c r="S19" s="189"/>
      <c r="T19" s="189"/>
    </row>
    <row r="20" spans="1:20" ht="105">
      <c r="A20" s="186">
        <v>4</v>
      </c>
      <c r="B20" s="187" t="s">
        <v>77</v>
      </c>
      <c r="C20" s="48">
        <v>5.26</v>
      </c>
      <c r="D20" s="48">
        <f>C20</f>
        <v>5.26</v>
      </c>
      <c r="E20" s="48">
        <v>4.04</v>
      </c>
      <c r="F20" s="48">
        <v>4.04</v>
      </c>
      <c r="G20" s="192">
        <v>0</v>
      </c>
      <c r="H20" s="192">
        <v>0</v>
      </c>
      <c r="I20" s="193">
        <v>4.85</v>
      </c>
      <c r="J20" s="193">
        <v>20.54</v>
      </c>
      <c r="K20" s="193"/>
      <c r="L20" s="47">
        <v>24</v>
      </c>
      <c r="M20" s="89" t="s">
        <v>107</v>
      </c>
      <c r="N20" s="46" t="s">
        <v>125</v>
      </c>
      <c r="O20" s="193">
        <v>4.85</v>
      </c>
      <c r="P20" s="47">
        <f t="shared" si="3"/>
        <v>76.83776932826363</v>
      </c>
      <c r="Q20" s="188">
        <f>(F20+H20)/D20*100</f>
        <v>76.80608365019012</v>
      </c>
      <c r="R20" s="47">
        <f t="shared" si="4"/>
        <v>76.82192648922688</v>
      </c>
      <c r="S20" s="189"/>
      <c r="T20" s="189"/>
    </row>
    <row r="21" spans="1:20" ht="52.5">
      <c r="A21" s="186">
        <v>5</v>
      </c>
      <c r="B21" s="187" t="s">
        <v>78</v>
      </c>
      <c r="C21" s="194">
        <v>4.06</v>
      </c>
      <c r="D21" s="194">
        <v>4.06</v>
      </c>
      <c r="E21" s="194">
        <v>3.5</v>
      </c>
      <c r="F21" s="194">
        <v>3.19</v>
      </c>
      <c r="G21" s="194">
        <v>0.3</v>
      </c>
      <c r="H21" s="194">
        <v>0.36</v>
      </c>
      <c r="I21" s="194">
        <v>4.56</v>
      </c>
      <c r="J21" s="194">
        <v>24.17</v>
      </c>
      <c r="K21" s="194">
        <v>5.67</v>
      </c>
      <c r="L21" s="194">
        <v>24</v>
      </c>
      <c r="M21" s="195">
        <v>42401</v>
      </c>
      <c r="N21" s="195" t="s">
        <v>160</v>
      </c>
      <c r="O21" s="194">
        <v>4.26</v>
      </c>
      <c r="P21" s="47">
        <f t="shared" si="3"/>
        <v>93.5960591133005</v>
      </c>
      <c r="Q21" s="196">
        <v>100</v>
      </c>
      <c r="R21" s="47">
        <f t="shared" si="4"/>
        <v>96.79802955665025</v>
      </c>
      <c r="S21" s="189"/>
      <c r="T21" s="189"/>
    </row>
    <row r="22" spans="1:20" ht="105">
      <c r="A22" s="186">
        <v>6</v>
      </c>
      <c r="B22" s="187" t="s">
        <v>75</v>
      </c>
      <c r="C22" s="90">
        <v>4.47</v>
      </c>
      <c r="D22" s="90">
        <v>4.47</v>
      </c>
      <c r="E22" s="90">
        <v>3.89</v>
      </c>
      <c r="F22" s="90">
        <v>3.89</v>
      </c>
      <c r="G22" s="90"/>
      <c r="H22" s="90"/>
      <c r="I22" s="90">
        <v>4.67</v>
      </c>
      <c r="J22" s="90">
        <v>21.29</v>
      </c>
      <c r="K22" s="90" t="s">
        <v>175</v>
      </c>
      <c r="L22" s="90">
        <v>24</v>
      </c>
      <c r="M22" s="90" t="s">
        <v>176</v>
      </c>
      <c r="N22" s="89" t="s">
        <v>115</v>
      </c>
      <c r="O22" s="44">
        <v>4.67</v>
      </c>
      <c r="P22" s="47">
        <f t="shared" si="3"/>
        <v>87.06189410887399</v>
      </c>
      <c r="Q22" s="47">
        <v>100</v>
      </c>
      <c r="R22" s="47">
        <f t="shared" si="4"/>
        <v>93.530947054437</v>
      </c>
      <c r="S22" s="189"/>
      <c r="T22" s="189"/>
    </row>
    <row r="23" spans="1:20" ht="82.5" customHeight="1" thickBot="1">
      <c r="A23" s="90">
        <v>7</v>
      </c>
      <c r="B23" s="187" t="s">
        <v>64</v>
      </c>
      <c r="C23" s="197">
        <v>8.52</v>
      </c>
      <c r="D23" s="197">
        <v>8.52</v>
      </c>
      <c r="E23" s="198">
        <v>3.96</v>
      </c>
      <c r="F23" s="198">
        <v>3.96</v>
      </c>
      <c r="G23" s="198">
        <v>0.38</v>
      </c>
      <c r="H23" s="199" t="s">
        <v>162</v>
      </c>
      <c r="I23" s="197">
        <v>5.2</v>
      </c>
      <c r="J23" s="198">
        <v>29.64</v>
      </c>
      <c r="K23" s="197">
        <v>5.7</v>
      </c>
      <c r="L23" s="198">
        <v>24</v>
      </c>
      <c r="M23" s="228">
        <v>42530</v>
      </c>
      <c r="N23" s="186" t="s">
        <v>189</v>
      </c>
      <c r="O23" s="44">
        <v>7.6</v>
      </c>
      <c r="P23" s="47">
        <f t="shared" si="3"/>
        <v>50.860719874804396</v>
      </c>
      <c r="Q23" s="47">
        <v>100</v>
      </c>
      <c r="R23" s="47">
        <f t="shared" si="4"/>
        <v>75.4303599374022</v>
      </c>
      <c r="S23" s="189"/>
      <c r="T23" s="189"/>
    </row>
    <row r="24" spans="1:20" ht="78.75">
      <c r="A24" s="90">
        <v>8</v>
      </c>
      <c r="B24" s="187" t="s">
        <v>80</v>
      </c>
      <c r="C24" s="44">
        <v>17.63</v>
      </c>
      <c r="D24" s="44">
        <v>17.63</v>
      </c>
      <c r="E24" s="44">
        <v>0</v>
      </c>
      <c r="F24" s="44">
        <v>0</v>
      </c>
      <c r="G24" s="47">
        <v>0</v>
      </c>
      <c r="H24" s="47">
        <v>0</v>
      </c>
      <c r="I24" s="45">
        <v>5.03</v>
      </c>
      <c r="J24" s="45" t="s">
        <v>127</v>
      </c>
      <c r="K24" s="45" t="s">
        <v>128</v>
      </c>
      <c r="L24" s="47">
        <v>24</v>
      </c>
      <c r="M24" s="46">
        <v>42116</v>
      </c>
      <c r="N24" s="46" t="s">
        <v>126</v>
      </c>
      <c r="O24" s="44">
        <v>28.98</v>
      </c>
      <c r="P24" s="47">
        <f t="shared" si="3"/>
        <v>23.775761013424095</v>
      </c>
      <c r="Q24" s="47">
        <v>100</v>
      </c>
      <c r="R24" s="47">
        <f t="shared" si="4"/>
        <v>61.88788050671205</v>
      </c>
      <c r="S24" s="189"/>
      <c r="T24" s="189"/>
    </row>
    <row r="25" spans="1:20" ht="78.75">
      <c r="A25" s="90">
        <v>9</v>
      </c>
      <c r="B25" s="187" t="s">
        <v>81</v>
      </c>
      <c r="C25" s="169">
        <v>6.16</v>
      </c>
      <c r="D25" s="169">
        <v>9.1</v>
      </c>
      <c r="E25" s="169">
        <v>9.7</v>
      </c>
      <c r="F25" s="170">
        <v>14.13</v>
      </c>
      <c r="G25" s="186">
        <v>0</v>
      </c>
      <c r="H25" s="186">
        <v>0</v>
      </c>
      <c r="I25" s="200">
        <v>11.64</v>
      </c>
      <c r="J25" s="200">
        <v>62.86</v>
      </c>
      <c r="K25" s="201">
        <v>5.4</v>
      </c>
      <c r="L25" s="201">
        <v>24</v>
      </c>
      <c r="M25" s="202">
        <v>42552</v>
      </c>
      <c r="N25" s="89" t="s">
        <v>187</v>
      </c>
      <c r="O25" s="186">
        <v>7.36</v>
      </c>
      <c r="P25" s="47">
        <f t="shared" si="3"/>
        <v>157.4675324675325</v>
      </c>
      <c r="Q25" s="47">
        <f>O25/1.2/D25*100</f>
        <v>67.3992673992674</v>
      </c>
      <c r="R25" s="47">
        <f t="shared" si="4"/>
        <v>112.43339993339995</v>
      </c>
      <c r="S25" s="189"/>
      <c r="T25" s="189"/>
    </row>
    <row r="26" spans="1:20" ht="36.75" customHeight="1">
      <c r="A26" s="90">
        <v>10</v>
      </c>
      <c r="B26" s="203" t="s">
        <v>68</v>
      </c>
      <c r="C26" s="204">
        <v>6.16</v>
      </c>
      <c r="D26" s="204">
        <f>C26</f>
        <v>6.16</v>
      </c>
      <c r="E26" s="204">
        <v>4.42</v>
      </c>
      <c r="F26" s="204">
        <v>4.42</v>
      </c>
      <c r="G26" s="87">
        <v>0</v>
      </c>
      <c r="H26" s="87">
        <v>0</v>
      </c>
      <c r="I26" s="88">
        <f>E26*1.2</f>
        <v>5.303999999999999</v>
      </c>
      <c r="J26" s="86">
        <f>I26*K26</f>
        <v>36.33239999999999</v>
      </c>
      <c r="K26" s="86">
        <v>6.85</v>
      </c>
      <c r="L26" s="47">
        <v>24</v>
      </c>
      <c r="M26" s="89">
        <v>41852</v>
      </c>
      <c r="N26" s="89" t="s">
        <v>116</v>
      </c>
      <c r="O26" s="88">
        <f>E26*1.2</f>
        <v>5.303999999999999</v>
      </c>
      <c r="P26" s="47">
        <f t="shared" si="3"/>
        <v>71.75324675324674</v>
      </c>
      <c r="Q26" s="47">
        <f>O26/1.2/D26*100</f>
        <v>71.75324675324674</v>
      </c>
      <c r="R26" s="47">
        <f t="shared" si="4"/>
        <v>71.75324675324674</v>
      </c>
      <c r="S26" s="189"/>
      <c r="T26" s="189"/>
    </row>
    <row r="27" spans="1:20" ht="38.25" customHeight="1">
      <c r="A27" s="90">
        <v>11</v>
      </c>
      <c r="B27" s="187" t="s">
        <v>83</v>
      </c>
      <c r="C27" s="143">
        <v>5.35</v>
      </c>
      <c r="D27" s="143">
        <v>14.45</v>
      </c>
      <c r="E27" s="143">
        <v>5.35</v>
      </c>
      <c r="F27" s="143">
        <v>14.45</v>
      </c>
      <c r="G27" s="143" t="s">
        <v>82</v>
      </c>
      <c r="H27" s="143" t="s">
        <v>82</v>
      </c>
      <c r="I27" s="143">
        <v>7.57</v>
      </c>
      <c r="J27" s="143">
        <v>34.8</v>
      </c>
      <c r="K27" s="143">
        <v>4.6</v>
      </c>
      <c r="L27" s="143" t="s">
        <v>82</v>
      </c>
      <c r="M27" s="144">
        <v>42217</v>
      </c>
      <c r="N27" s="143" t="s">
        <v>163</v>
      </c>
      <c r="O27" s="44">
        <v>17.3</v>
      </c>
      <c r="P27" s="47">
        <f t="shared" si="3"/>
        <v>117.91277258566979</v>
      </c>
      <c r="Q27" s="47">
        <f>O27/1.2/D27*100</f>
        <v>99.76931949250289</v>
      </c>
      <c r="R27" s="47">
        <f t="shared" si="4"/>
        <v>108.84104603908634</v>
      </c>
      <c r="S27" s="189"/>
      <c r="T27" s="189"/>
    </row>
    <row r="28" spans="1:20" ht="78.75">
      <c r="A28" s="90">
        <v>11</v>
      </c>
      <c r="B28" s="203" t="s">
        <v>65</v>
      </c>
      <c r="C28" s="34">
        <v>3.8</v>
      </c>
      <c r="D28" s="34">
        <v>3.88</v>
      </c>
      <c r="E28" s="34">
        <v>3.34</v>
      </c>
      <c r="F28" s="34">
        <v>2.41</v>
      </c>
      <c r="G28" s="34" t="s">
        <v>82</v>
      </c>
      <c r="H28" s="34" t="s">
        <v>82</v>
      </c>
      <c r="I28" s="34">
        <v>4.01</v>
      </c>
      <c r="J28" s="34">
        <v>18.3</v>
      </c>
      <c r="K28" s="34">
        <v>4.5625</v>
      </c>
      <c r="L28" s="35">
        <v>24</v>
      </c>
      <c r="M28" s="168">
        <v>41995</v>
      </c>
      <c r="N28" s="46" t="s">
        <v>177</v>
      </c>
      <c r="O28" s="44">
        <v>5.35</v>
      </c>
      <c r="P28" s="47">
        <f t="shared" si="3"/>
        <v>87.93859649122808</v>
      </c>
      <c r="Q28" s="47">
        <f>O28/1.2/D28*100</f>
        <v>114.90549828178693</v>
      </c>
      <c r="R28" s="47">
        <f t="shared" si="4"/>
        <v>101.4220473865075</v>
      </c>
      <c r="S28" s="189"/>
      <c r="T28" s="189"/>
    </row>
    <row r="29" spans="1:20" ht="76.5" customHeight="1">
      <c r="A29" s="90">
        <v>12</v>
      </c>
      <c r="B29" s="203" t="s">
        <v>73</v>
      </c>
      <c r="C29" s="90">
        <v>4.6</v>
      </c>
      <c r="D29" s="90">
        <v>4.86</v>
      </c>
      <c r="E29" s="90">
        <v>4.35</v>
      </c>
      <c r="F29" s="90">
        <v>5.85</v>
      </c>
      <c r="G29" s="90">
        <v>0.47</v>
      </c>
      <c r="H29" s="90">
        <v>0.62</v>
      </c>
      <c r="I29" s="90">
        <v>5.23</v>
      </c>
      <c r="J29" s="90">
        <v>32.95</v>
      </c>
      <c r="K29" s="90">
        <v>6.3</v>
      </c>
      <c r="L29" s="90" t="s">
        <v>106</v>
      </c>
      <c r="M29" s="46">
        <v>42095</v>
      </c>
      <c r="N29" s="89" t="s">
        <v>134</v>
      </c>
      <c r="O29" s="90">
        <v>7</v>
      </c>
      <c r="P29" s="47">
        <f t="shared" si="3"/>
        <v>94.74637681159423</v>
      </c>
      <c r="Q29" s="47">
        <f>O29/1.2/D29*100</f>
        <v>120.02743484224968</v>
      </c>
      <c r="R29" s="47">
        <v>100</v>
      </c>
      <c r="S29" s="189"/>
      <c r="T29" s="189"/>
    </row>
    <row r="30" spans="1:20" ht="78.75">
      <c r="A30" s="90">
        <v>13</v>
      </c>
      <c r="B30" s="203" t="s">
        <v>89</v>
      </c>
      <c r="C30" s="44">
        <v>4.53</v>
      </c>
      <c r="D30" s="44">
        <v>4.53</v>
      </c>
      <c r="E30" s="44">
        <v>5.7</v>
      </c>
      <c r="F30" s="44">
        <v>5.7</v>
      </c>
      <c r="G30" s="47">
        <v>0</v>
      </c>
      <c r="H30" s="47">
        <v>0</v>
      </c>
      <c r="I30" s="45" t="s">
        <v>118</v>
      </c>
      <c r="J30" s="45">
        <v>34.2</v>
      </c>
      <c r="K30" s="45">
        <v>5.7</v>
      </c>
      <c r="L30" s="47">
        <v>24</v>
      </c>
      <c r="M30" s="46">
        <v>42081</v>
      </c>
      <c r="N30" s="46" t="s">
        <v>119</v>
      </c>
      <c r="O30" s="44">
        <v>10.26</v>
      </c>
      <c r="P30" s="47">
        <v>100</v>
      </c>
      <c r="Q30" s="47">
        <v>100</v>
      </c>
      <c r="R30" s="47">
        <f t="shared" si="4"/>
        <v>100</v>
      </c>
      <c r="S30" s="189"/>
      <c r="T30" s="189"/>
    </row>
    <row r="31" spans="1:20" ht="78.75">
      <c r="A31" s="90">
        <v>14</v>
      </c>
      <c r="B31" s="203" t="s">
        <v>70</v>
      </c>
      <c r="C31" s="44">
        <v>10.81</v>
      </c>
      <c r="D31" s="44">
        <v>15.36</v>
      </c>
      <c r="E31" s="44">
        <v>8.23</v>
      </c>
      <c r="F31" s="44">
        <v>14.17</v>
      </c>
      <c r="G31" s="47">
        <v>0</v>
      </c>
      <c r="H31" s="47">
        <v>0</v>
      </c>
      <c r="I31" s="44">
        <v>9.87</v>
      </c>
      <c r="J31" s="44">
        <v>36.56</v>
      </c>
      <c r="K31" s="44">
        <v>3.7</v>
      </c>
      <c r="L31" s="47">
        <v>24</v>
      </c>
      <c r="M31" s="46">
        <v>42156</v>
      </c>
      <c r="N31" s="46" t="s">
        <v>139</v>
      </c>
      <c r="O31" s="44">
        <v>17</v>
      </c>
      <c r="P31" s="47">
        <f t="shared" si="3"/>
        <v>76.08695652173913</v>
      </c>
      <c r="Q31" s="47">
        <f>O31/1.2/D31*100</f>
        <v>92.23090277777779</v>
      </c>
      <c r="R31" s="47">
        <f t="shared" si="4"/>
        <v>84.15892964975845</v>
      </c>
      <c r="S31" s="189"/>
      <c r="T31" s="189"/>
    </row>
    <row r="32" spans="1:20" ht="105">
      <c r="A32" s="90">
        <v>15</v>
      </c>
      <c r="B32" s="203" t="s">
        <v>65</v>
      </c>
      <c r="C32" s="49">
        <v>3.92</v>
      </c>
      <c r="D32" s="49">
        <v>0</v>
      </c>
      <c r="E32" s="49">
        <v>0</v>
      </c>
      <c r="F32" s="49">
        <v>3.34</v>
      </c>
      <c r="G32" s="205">
        <v>0</v>
      </c>
      <c r="H32" s="205">
        <v>0</v>
      </c>
      <c r="I32" s="49">
        <v>4.01</v>
      </c>
      <c r="J32" s="49">
        <v>23.17</v>
      </c>
      <c r="K32" s="49">
        <v>5.78</v>
      </c>
      <c r="L32" s="47">
        <v>24</v>
      </c>
      <c r="M32" s="206">
        <v>41995</v>
      </c>
      <c r="N32" s="46" t="s">
        <v>122</v>
      </c>
      <c r="O32" s="49">
        <v>3.8</v>
      </c>
      <c r="P32" s="47">
        <f t="shared" si="3"/>
        <v>85.24659863945578</v>
      </c>
      <c r="Q32" s="47">
        <v>92</v>
      </c>
      <c r="R32" s="47">
        <f t="shared" si="4"/>
        <v>88.62329931972789</v>
      </c>
      <c r="S32" s="189"/>
      <c r="T32" s="189"/>
    </row>
    <row r="33" spans="1:20" ht="78.75">
      <c r="A33" s="90">
        <v>16</v>
      </c>
      <c r="B33" s="187" t="s">
        <v>95</v>
      </c>
      <c r="C33" s="44">
        <v>7.05</v>
      </c>
      <c r="D33" s="44">
        <v>7.05</v>
      </c>
      <c r="E33" s="44">
        <v>8.01</v>
      </c>
      <c r="F33" s="44">
        <v>8.01</v>
      </c>
      <c r="G33" s="47">
        <v>0</v>
      </c>
      <c r="H33" s="47">
        <v>0</v>
      </c>
      <c r="I33" s="45">
        <v>4</v>
      </c>
      <c r="J33" s="45">
        <v>24</v>
      </c>
      <c r="K33" s="45">
        <v>6</v>
      </c>
      <c r="L33" s="47">
        <v>24</v>
      </c>
      <c r="M33" s="46">
        <v>41456</v>
      </c>
      <c r="N33" s="46" t="s">
        <v>120</v>
      </c>
      <c r="O33" s="44">
        <v>9.71</v>
      </c>
      <c r="P33" s="47">
        <f t="shared" si="3"/>
        <v>47.28132387706856</v>
      </c>
      <c r="Q33" s="47">
        <v>100</v>
      </c>
      <c r="R33" s="47">
        <f t="shared" si="4"/>
        <v>73.64066193853428</v>
      </c>
      <c r="S33" s="189"/>
      <c r="T33" s="189"/>
    </row>
    <row r="34" spans="1:20" ht="117" customHeight="1">
      <c r="A34" s="90">
        <v>17</v>
      </c>
      <c r="B34" s="203" t="s">
        <v>84</v>
      </c>
      <c r="C34" s="90">
        <v>5.805</v>
      </c>
      <c r="D34" s="90">
        <v>5.805</v>
      </c>
      <c r="E34" s="90">
        <v>3.1417</v>
      </c>
      <c r="F34" s="90">
        <v>3.1417</v>
      </c>
      <c r="G34" s="90">
        <v>0.0628</v>
      </c>
      <c r="H34" s="90">
        <v>0.7854</v>
      </c>
      <c r="I34" s="90">
        <v>3.85</v>
      </c>
      <c r="J34" s="90">
        <v>21.18</v>
      </c>
      <c r="K34" s="90">
        <v>5.5</v>
      </c>
      <c r="L34" s="90" t="s">
        <v>106</v>
      </c>
      <c r="M34" s="90" t="s">
        <v>182</v>
      </c>
      <c r="N34" s="89" t="s">
        <v>129</v>
      </c>
      <c r="O34" s="49">
        <v>4.71</v>
      </c>
      <c r="P34" s="47">
        <f t="shared" si="3"/>
        <v>55.26844674131496</v>
      </c>
      <c r="Q34" s="205">
        <f>O34/D34*100</f>
        <v>81.13695090439276</v>
      </c>
      <c r="R34" s="47">
        <f t="shared" si="4"/>
        <v>68.20269882285386</v>
      </c>
      <c r="S34" s="189"/>
      <c r="T34" s="189"/>
    </row>
    <row r="35" spans="1:20" ht="75.75" customHeight="1">
      <c r="A35" s="246" t="s">
        <v>133</v>
      </c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8"/>
    </row>
    <row r="36" spans="1:18" ht="18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ht="18.75">
      <c r="T37" s="12"/>
    </row>
  </sheetData>
  <mergeCells count="22">
    <mergeCell ref="K6:K7"/>
    <mergeCell ref="G6:H6"/>
    <mergeCell ref="R5:R7"/>
    <mergeCell ref="P5:P7"/>
    <mergeCell ref="O1:R1"/>
    <mergeCell ref="B2:R2"/>
    <mergeCell ref="Q5:Q7"/>
    <mergeCell ref="I6:I7"/>
    <mergeCell ref="L6:L7"/>
    <mergeCell ref="I4:O4"/>
    <mergeCell ref="E6:F6"/>
    <mergeCell ref="M6:M7"/>
    <mergeCell ref="O5:O7"/>
    <mergeCell ref="I5:N5"/>
    <mergeCell ref="A35:T35"/>
    <mergeCell ref="C4:D6"/>
    <mergeCell ref="E4:H5"/>
    <mergeCell ref="N6:N7"/>
    <mergeCell ref="B4:B7"/>
    <mergeCell ref="A4:A7"/>
    <mergeCell ref="P4:R4"/>
    <mergeCell ref="J6:J7"/>
  </mergeCells>
  <printOptions horizontalCentered="1" verticalCentered="1"/>
  <pageMargins left="0.1968503937007874" right="0.1968503937007874" top="0.35433070866141736" bottom="0.31496062992125984" header="0" footer="0"/>
  <pageSetup horizontalDpi="600" verticalDpi="600" orientation="landscape" paperSize="9" scale="2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T37"/>
  <sheetViews>
    <sheetView view="pageBreakPreview" zoomScale="75" zoomScaleNormal="75" zoomScaleSheetLayoutView="75" workbookViewId="0" topLeftCell="A20">
      <selection activeCell="N20" sqref="N20"/>
    </sheetView>
  </sheetViews>
  <sheetFormatPr defaultColWidth="9.140625" defaultRowHeight="12.75"/>
  <cols>
    <col min="1" max="1" width="4.00390625" style="1" bestFit="1" customWidth="1"/>
    <col min="2" max="2" width="44.57421875" style="1" customWidth="1"/>
    <col min="3" max="3" width="11.421875" style="1" customWidth="1"/>
    <col min="4" max="4" width="12.421875" style="1" customWidth="1"/>
    <col min="5" max="5" width="10.28125" style="1" customWidth="1"/>
    <col min="6" max="6" width="12.7109375" style="1" customWidth="1"/>
    <col min="7" max="7" width="9.7109375" style="1" customWidth="1"/>
    <col min="8" max="8" width="11.00390625" style="1" customWidth="1"/>
    <col min="9" max="9" width="12.421875" style="1" customWidth="1"/>
    <col min="10" max="10" width="13.421875" style="1" bestFit="1" customWidth="1"/>
    <col min="11" max="11" width="15.28125" style="1" customWidth="1"/>
    <col min="12" max="12" width="26.421875" style="1" customWidth="1"/>
    <col min="13" max="13" width="13.57421875" style="1" customWidth="1"/>
    <col min="14" max="14" width="14.28125" style="1" customWidth="1"/>
    <col min="15" max="15" width="14.57421875" style="1" customWidth="1"/>
    <col min="16" max="16" width="12.7109375" style="1" customWidth="1"/>
    <col min="17" max="16384" width="9.140625" style="1" customWidth="1"/>
  </cols>
  <sheetData>
    <row r="1" spans="13:16" ht="36" customHeight="1" hidden="1">
      <c r="M1" s="260"/>
      <c r="N1" s="260"/>
      <c r="O1" s="260"/>
      <c r="P1" s="260"/>
    </row>
    <row r="2" spans="2:20" ht="43.5" customHeight="1">
      <c r="B2" s="251" t="s">
        <v>191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"/>
      <c r="R2" s="2"/>
      <c r="S2" s="2"/>
      <c r="T2" s="2"/>
    </row>
    <row r="3" spans="2:3" ht="11.25" customHeight="1" hidden="1" thickBot="1">
      <c r="B3" s="3"/>
      <c r="C3" s="3"/>
    </row>
    <row r="4" spans="1:16" ht="27" customHeight="1">
      <c r="A4" s="253"/>
      <c r="B4" s="253" t="s">
        <v>0</v>
      </c>
      <c r="C4" s="253" t="s">
        <v>1</v>
      </c>
      <c r="D4" s="253"/>
      <c r="E4" s="253" t="s">
        <v>2</v>
      </c>
      <c r="F4" s="253"/>
      <c r="G4" s="253"/>
      <c r="H4" s="253"/>
      <c r="I4" s="222" t="s">
        <v>3</v>
      </c>
      <c r="J4" s="222"/>
      <c r="K4" s="222"/>
      <c r="L4" s="222"/>
      <c r="M4" s="222"/>
      <c r="N4" s="253" t="s">
        <v>4</v>
      </c>
      <c r="O4" s="253"/>
      <c r="P4" s="253"/>
    </row>
    <row r="5" spans="1:16" ht="30" customHeight="1">
      <c r="A5" s="253"/>
      <c r="B5" s="253"/>
      <c r="C5" s="253"/>
      <c r="D5" s="253"/>
      <c r="E5" s="253"/>
      <c r="F5" s="253"/>
      <c r="G5" s="253"/>
      <c r="H5" s="253"/>
      <c r="I5" s="253" t="s">
        <v>5</v>
      </c>
      <c r="J5" s="253"/>
      <c r="K5" s="253"/>
      <c r="L5" s="253"/>
      <c r="M5" s="254" t="s">
        <v>6</v>
      </c>
      <c r="N5" s="254" t="s">
        <v>7</v>
      </c>
      <c r="O5" s="254" t="s">
        <v>8</v>
      </c>
      <c r="P5" s="254" t="s">
        <v>9</v>
      </c>
    </row>
    <row r="6" spans="1:16" ht="44.25" customHeight="1">
      <c r="A6" s="253"/>
      <c r="B6" s="253"/>
      <c r="C6" s="253"/>
      <c r="D6" s="253"/>
      <c r="E6" s="253" t="s">
        <v>10</v>
      </c>
      <c r="F6" s="253"/>
      <c r="G6" s="253" t="s">
        <v>11</v>
      </c>
      <c r="H6" s="253"/>
      <c r="I6" s="254" t="s">
        <v>12</v>
      </c>
      <c r="J6" s="254" t="s">
        <v>13</v>
      </c>
      <c r="K6" s="254" t="s">
        <v>14</v>
      </c>
      <c r="L6" s="255" t="s">
        <v>108</v>
      </c>
      <c r="M6" s="254"/>
      <c r="N6" s="254"/>
      <c r="O6" s="254"/>
      <c r="P6" s="254"/>
    </row>
    <row r="7" spans="1:16" ht="149.25" customHeight="1" thickBot="1">
      <c r="A7" s="253"/>
      <c r="B7" s="253"/>
      <c r="C7" s="17" t="s">
        <v>15</v>
      </c>
      <c r="D7" s="17" t="s">
        <v>16</v>
      </c>
      <c r="E7" s="17" t="s">
        <v>15</v>
      </c>
      <c r="F7" s="17" t="s">
        <v>16</v>
      </c>
      <c r="G7" s="17" t="s">
        <v>15</v>
      </c>
      <c r="H7" s="17" t="s">
        <v>16</v>
      </c>
      <c r="I7" s="254"/>
      <c r="J7" s="254"/>
      <c r="K7" s="254"/>
      <c r="L7" s="256"/>
      <c r="M7" s="254"/>
      <c r="N7" s="254"/>
      <c r="O7" s="254"/>
      <c r="P7" s="254"/>
    </row>
    <row r="8" spans="1:16" ht="19.5" customHeight="1">
      <c r="A8" s="16"/>
      <c r="B8" s="16">
        <v>1</v>
      </c>
      <c r="C8" s="16">
        <v>2</v>
      </c>
      <c r="D8" s="16">
        <v>3</v>
      </c>
      <c r="E8" s="16">
        <v>4</v>
      </c>
      <c r="F8" s="16">
        <v>5</v>
      </c>
      <c r="G8" s="16">
        <v>6</v>
      </c>
      <c r="H8" s="16">
        <v>7</v>
      </c>
      <c r="I8" s="16">
        <v>8</v>
      </c>
      <c r="J8" s="16">
        <v>9</v>
      </c>
      <c r="K8" s="16">
        <v>10</v>
      </c>
      <c r="L8" s="16">
        <v>11</v>
      </c>
      <c r="M8" s="16">
        <v>12</v>
      </c>
      <c r="N8" s="16">
        <v>13</v>
      </c>
      <c r="O8" s="16">
        <v>14</v>
      </c>
      <c r="P8" s="16">
        <v>15</v>
      </c>
    </row>
    <row r="9" spans="1:16" ht="0.75" customHeight="1">
      <c r="A9" s="40">
        <v>1</v>
      </c>
      <c r="B9" s="41" t="s">
        <v>45</v>
      </c>
      <c r="C9" s="16"/>
      <c r="D9" s="16"/>
      <c r="E9" s="16"/>
      <c r="F9" s="16"/>
      <c r="G9" s="16"/>
      <c r="H9" s="16"/>
      <c r="I9" s="23">
        <v>1.39</v>
      </c>
      <c r="J9" s="16"/>
      <c r="K9" s="16"/>
      <c r="L9" s="18">
        <v>38884</v>
      </c>
      <c r="M9" s="16">
        <v>3.18</v>
      </c>
      <c r="N9" s="16" t="e">
        <f>I9/C9*100</f>
        <v>#DIV/0!</v>
      </c>
      <c r="O9" s="16" t="e">
        <f aca="true" t="shared" si="0" ref="O9:O17">M9/D9*100</f>
        <v>#DIV/0!</v>
      </c>
      <c r="P9" s="16" t="e">
        <f aca="true" t="shared" si="1" ref="P9:P18">(O9+N9)/2</f>
        <v>#DIV/0!</v>
      </c>
    </row>
    <row r="10" spans="1:16" ht="15.75" hidden="1">
      <c r="A10" s="40">
        <v>2</v>
      </c>
      <c r="B10" s="41" t="s">
        <v>46</v>
      </c>
      <c r="C10" s="16"/>
      <c r="D10" s="16"/>
      <c r="E10" s="16"/>
      <c r="F10" s="16"/>
      <c r="G10" s="16"/>
      <c r="H10" s="16"/>
      <c r="I10" s="23">
        <v>1.2</v>
      </c>
      <c r="J10" s="16"/>
      <c r="K10" s="16"/>
      <c r="L10" s="18">
        <v>38552</v>
      </c>
      <c r="M10" s="16">
        <v>5.35</v>
      </c>
      <c r="N10" s="16" t="e">
        <f>I10/C10*100</f>
        <v>#DIV/0!</v>
      </c>
      <c r="O10" s="16" t="e">
        <f t="shared" si="0"/>
        <v>#DIV/0!</v>
      </c>
      <c r="P10" s="16" t="e">
        <f t="shared" si="1"/>
        <v>#DIV/0!</v>
      </c>
    </row>
    <row r="11" spans="1:16" ht="20.25" customHeight="1" hidden="1">
      <c r="A11" s="40">
        <v>1</v>
      </c>
      <c r="B11" s="41" t="s">
        <v>52</v>
      </c>
      <c r="C11" s="16"/>
      <c r="D11" s="16"/>
      <c r="E11" s="16"/>
      <c r="F11" s="16"/>
      <c r="G11" s="16"/>
      <c r="H11" s="16"/>
      <c r="I11" s="23">
        <v>2.05</v>
      </c>
      <c r="J11" s="16"/>
      <c r="K11" s="16"/>
      <c r="L11" s="18">
        <v>38636</v>
      </c>
      <c r="M11" s="16">
        <v>3.04</v>
      </c>
      <c r="N11" s="24">
        <v>52.9</v>
      </c>
      <c r="O11" s="16">
        <v>68.5</v>
      </c>
      <c r="P11" s="16"/>
    </row>
    <row r="12" spans="1:16" ht="15.75" hidden="1">
      <c r="A12" s="40">
        <v>4</v>
      </c>
      <c r="B12" s="41" t="s">
        <v>48</v>
      </c>
      <c r="C12" s="16"/>
      <c r="D12" s="16"/>
      <c r="E12" s="16"/>
      <c r="F12" s="16"/>
      <c r="G12" s="16"/>
      <c r="H12" s="16"/>
      <c r="I12" s="23">
        <v>1.3</v>
      </c>
      <c r="J12" s="16"/>
      <c r="K12" s="16"/>
      <c r="L12" s="18">
        <v>38657</v>
      </c>
      <c r="M12" s="16">
        <v>4.85</v>
      </c>
      <c r="N12" s="24" t="e">
        <f aca="true" t="shared" si="2" ref="N12:N19">I12/C12*100</f>
        <v>#DIV/0!</v>
      </c>
      <c r="O12" s="16" t="e">
        <f t="shared" si="0"/>
        <v>#DIV/0!</v>
      </c>
      <c r="P12" s="16" t="e">
        <f t="shared" si="1"/>
        <v>#DIV/0!</v>
      </c>
    </row>
    <row r="13" spans="1:16" ht="15.75" hidden="1">
      <c r="A13" s="40">
        <v>5</v>
      </c>
      <c r="B13" s="41" t="s">
        <v>49</v>
      </c>
      <c r="C13" s="16"/>
      <c r="D13" s="16"/>
      <c r="E13" s="16"/>
      <c r="F13" s="16"/>
      <c r="G13" s="16"/>
      <c r="H13" s="16"/>
      <c r="I13" s="23">
        <v>2.16</v>
      </c>
      <c r="J13" s="16"/>
      <c r="K13" s="16"/>
      <c r="L13" s="18">
        <v>38991</v>
      </c>
      <c r="M13" s="16">
        <v>4.06</v>
      </c>
      <c r="N13" s="24" t="e">
        <f t="shared" si="2"/>
        <v>#DIV/0!</v>
      </c>
      <c r="O13" s="16" t="e">
        <f t="shared" si="0"/>
        <v>#DIV/0!</v>
      </c>
      <c r="P13" s="16" t="e">
        <f t="shared" si="1"/>
        <v>#DIV/0!</v>
      </c>
    </row>
    <row r="14" spans="1:16" ht="15.75" hidden="1">
      <c r="A14" s="40">
        <v>2</v>
      </c>
      <c r="B14" s="41" t="s">
        <v>52</v>
      </c>
      <c r="C14" s="16">
        <v>3.31</v>
      </c>
      <c r="D14" s="16">
        <v>3.79</v>
      </c>
      <c r="E14" s="16">
        <v>0</v>
      </c>
      <c r="F14" s="16">
        <v>0</v>
      </c>
      <c r="G14" s="16">
        <v>0</v>
      </c>
      <c r="H14" s="16">
        <v>0</v>
      </c>
      <c r="I14" s="23">
        <v>2.05</v>
      </c>
      <c r="J14" s="16">
        <v>0</v>
      </c>
      <c r="K14" s="16"/>
      <c r="L14" s="18">
        <v>38626</v>
      </c>
      <c r="M14" s="16">
        <v>3.04</v>
      </c>
      <c r="N14" s="24">
        <v>52.9</v>
      </c>
      <c r="O14" s="24">
        <v>68.5</v>
      </c>
      <c r="P14" s="24">
        <v>0</v>
      </c>
    </row>
    <row r="15" spans="1:16" ht="21" customHeight="1" hidden="1">
      <c r="A15" s="40">
        <v>3</v>
      </c>
      <c r="B15" s="41" t="s">
        <v>53</v>
      </c>
      <c r="C15" s="16">
        <v>1.31</v>
      </c>
      <c r="D15" s="16">
        <v>1.31</v>
      </c>
      <c r="E15" s="16">
        <v>1.62</v>
      </c>
      <c r="F15" s="16">
        <v>1.76</v>
      </c>
      <c r="G15" s="16">
        <v>0</v>
      </c>
      <c r="H15" s="16">
        <v>0.4</v>
      </c>
      <c r="I15" s="23">
        <v>1.94</v>
      </c>
      <c r="J15" s="16">
        <v>11.24</v>
      </c>
      <c r="K15" s="16"/>
      <c r="L15" s="18">
        <v>39295</v>
      </c>
      <c r="M15" s="16">
        <v>2.59</v>
      </c>
      <c r="N15" s="24">
        <v>123.7</v>
      </c>
      <c r="O15" s="24">
        <v>134.4</v>
      </c>
      <c r="P15" s="24">
        <v>129</v>
      </c>
    </row>
    <row r="16" spans="1:16" ht="15.75" hidden="1">
      <c r="A16" s="40">
        <v>8</v>
      </c>
      <c r="B16" s="41" t="s">
        <v>56</v>
      </c>
      <c r="C16" s="16"/>
      <c r="D16" s="16"/>
      <c r="E16" s="16"/>
      <c r="F16" s="16"/>
      <c r="G16" s="16"/>
      <c r="H16" s="16"/>
      <c r="I16" s="23">
        <v>1.21</v>
      </c>
      <c r="J16" s="16"/>
      <c r="K16" s="16"/>
      <c r="L16" s="18">
        <v>38961</v>
      </c>
      <c r="M16" s="16">
        <v>3.43</v>
      </c>
      <c r="N16" s="24" t="e">
        <f t="shared" si="2"/>
        <v>#DIV/0!</v>
      </c>
      <c r="O16" s="16" t="e">
        <f t="shared" si="0"/>
        <v>#DIV/0!</v>
      </c>
      <c r="P16" s="16" t="e">
        <f t="shared" si="1"/>
        <v>#DIV/0!</v>
      </c>
    </row>
    <row r="17" spans="1:16" ht="15.75" hidden="1">
      <c r="A17" s="40">
        <v>9</v>
      </c>
      <c r="B17" s="41" t="s">
        <v>57</v>
      </c>
      <c r="C17" s="16"/>
      <c r="D17" s="16"/>
      <c r="E17" s="16"/>
      <c r="F17" s="16"/>
      <c r="G17" s="16"/>
      <c r="H17" s="16"/>
      <c r="I17" s="23">
        <v>1.21</v>
      </c>
      <c r="J17" s="16"/>
      <c r="K17" s="16"/>
      <c r="L17" s="18">
        <v>38929</v>
      </c>
      <c r="M17" s="16">
        <v>3.43</v>
      </c>
      <c r="N17" s="24" t="e">
        <f t="shared" si="2"/>
        <v>#DIV/0!</v>
      </c>
      <c r="O17" s="16" t="e">
        <f t="shared" si="0"/>
        <v>#DIV/0!</v>
      </c>
      <c r="P17" s="16" t="e">
        <f t="shared" si="1"/>
        <v>#DIV/0!</v>
      </c>
    </row>
    <row r="18" spans="1:16" ht="15.75" hidden="1">
      <c r="A18" s="40">
        <v>4</v>
      </c>
      <c r="B18" s="41" t="s">
        <v>54</v>
      </c>
      <c r="C18" s="16">
        <v>1.67</v>
      </c>
      <c r="D18" s="16">
        <v>2.72</v>
      </c>
      <c r="E18" s="16">
        <v>1.67</v>
      </c>
      <c r="F18" s="16">
        <v>2.75</v>
      </c>
      <c r="G18" s="16">
        <v>0</v>
      </c>
      <c r="H18" s="16">
        <v>0</v>
      </c>
      <c r="I18" s="23">
        <v>2</v>
      </c>
      <c r="J18" s="16">
        <v>10.4</v>
      </c>
      <c r="K18" s="16"/>
      <c r="L18" s="18">
        <v>38961</v>
      </c>
      <c r="M18" s="16">
        <v>3.3</v>
      </c>
      <c r="N18" s="24">
        <v>100</v>
      </c>
      <c r="O18" s="16">
        <v>100</v>
      </c>
      <c r="P18" s="16">
        <f t="shared" si="1"/>
        <v>100</v>
      </c>
    </row>
    <row r="19" spans="1:16" ht="15.75" hidden="1">
      <c r="A19" s="40">
        <v>5</v>
      </c>
      <c r="B19" s="41" t="s">
        <v>58</v>
      </c>
      <c r="C19" s="16">
        <v>5.02</v>
      </c>
      <c r="D19" s="16">
        <v>0</v>
      </c>
      <c r="E19" s="16">
        <v>5.14</v>
      </c>
      <c r="F19" s="16">
        <v>0</v>
      </c>
      <c r="G19" s="16">
        <v>0</v>
      </c>
      <c r="H19" s="16">
        <v>0</v>
      </c>
      <c r="I19" s="23">
        <v>1.2</v>
      </c>
      <c r="J19" s="16">
        <v>6.48</v>
      </c>
      <c r="K19" s="16"/>
      <c r="L19" s="18">
        <v>39190</v>
      </c>
      <c r="M19" s="16">
        <v>4.85</v>
      </c>
      <c r="N19" s="24">
        <f t="shared" si="2"/>
        <v>23.904382470119522</v>
      </c>
      <c r="O19" s="16">
        <v>100</v>
      </c>
      <c r="P19" s="22">
        <f>(O19+N19)/2</f>
        <v>61.95219123505976</v>
      </c>
    </row>
    <row r="20" spans="1:16" ht="49.5">
      <c r="A20" s="207">
        <v>1</v>
      </c>
      <c r="B20" s="51" t="s">
        <v>67</v>
      </c>
      <c r="C20" s="52">
        <v>764</v>
      </c>
      <c r="D20" s="52">
        <v>49.06</v>
      </c>
      <c r="E20" s="53">
        <v>5</v>
      </c>
      <c r="F20" s="52">
        <v>5.83</v>
      </c>
      <c r="G20" s="52">
        <v>0</v>
      </c>
      <c r="H20" s="52">
        <v>0</v>
      </c>
      <c r="I20" s="54">
        <v>6</v>
      </c>
      <c r="J20" s="52">
        <v>42.3</v>
      </c>
      <c r="K20" s="55">
        <v>41944</v>
      </c>
      <c r="L20" s="56" t="s">
        <v>123</v>
      </c>
      <c r="M20" s="52">
        <v>17.59</v>
      </c>
      <c r="N20" s="57">
        <v>65.2</v>
      </c>
      <c r="O20" s="57">
        <v>29</v>
      </c>
      <c r="P20" s="57">
        <v>47</v>
      </c>
    </row>
    <row r="21" spans="1:16" ht="66.75" customHeight="1">
      <c r="A21" s="207">
        <v>2</v>
      </c>
      <c r="B21" s="51" t="s">
        <v>85</v>
      </c>
      <c r="C21" s="16">
        <v>8.643</v>
      </c>
      <c r="D21" s="16">
        <v>8.643</v>
      </c>
      <c r="E21" s="16">
        <v>6.927</v>
      </c>
      <c r="F21" s="16">
        <v>6.927</v>
      </c>
      <c r="G21" s="16">
        <v>0.346</v>
      </c>
      <c r="H21" s="16">
        <v>3.463</v>
      </c>
      <c r="I21" s="23">
        <v>8.729</v>
      </c>
      <c r="J21" s="16">
        <v>46.77</v>
      </c>
      <c r="K21" s="221">
        <v>42186</v>
      </c>
      <c r="L21" s="59" t="s">
        <v>142</v>
      </c>
      <c r="M21" s="58">
        <v>12.469</v>
      </c>
      <c r="N21" s="60">
        <f>(E21+G21)/C21*100</f>
        <v>84.1490223302094</v>
      </c>
      <c r="O21" s="60">
        <f>(F21+H21)/D21*100</f>
        <v>120.2128890431563</v>
      </c>
      <c r="P21" s="60">
        <f>7.203/D21*100</f>
        <v>83.33911836167997</v>
      </c>
    </row>
    <row r="22" spans="1:16" ht="45" customHeight="1">
      <c r="A22" s="207">
        <v>3</v>
      </c>
      <c r="B22" s="61" t="s">
        <v>63</v>
      </c>
      <c r="C22" s="62">
        <v>6.98</v>
      </c>
      <c r="D22" s="62">
        <v>6.98</v>
      </c>
      <c r="E22" s="155">
        <v>6.71</v>
      </c>
      <c r="F22" s="155">
        <f>E22</f>
        <v>6.71</v>
      </c>
      <c r="G22" s="154">
        <v>0</v>
      </c>
      <c r="H22" s="154">
        <v>0</v>
      </c>
      <c r="I22" s="155">
        <f>E22*1.2</f>
        <v>8.052</v>
      </c>
      <c r="J22" s="155">
        <v>46.65</v>
      </c>
      <c r="K22" s="156">
        <v>42401</v>
      </c>
      <c r="L22" s="208" t="s">
        <v>166</v>
      </c>
      <c r="M22" s="155">
        <f>E22*1.2</f>
        <v>8.052</v>
      </c>
      <c r="N22" s="60">
        <f>(E22+G22)/C22*100</f>
        <v>96.13180515759312</v>
      </c>
      <c r="O22" s="66">
        <v>91.6</v>
      </c>
      <c r="P22" s="57">
        <f>(O22+N22)/2</f>
        <v>93.86590257879655</v>
      </c>
    </row>
    <row r="23" spans="1:16" ht="66">
      <c r="A23" s="207">
        <v>4</v>
      </c>
      <c r="B23" s="61" t="s">
        <v>74</v>
      </c>
      <c r="C23" s="149">
        <v>9.23</v>
      </c>
      <c r="D23" s="150">
        <f>C23</f>
        <v>9.23</v>
      </c>
      <c r="E23" s="150">
        <v>6.04</v>
      </c>
      <c r="F23" s="150">
        <v>6.04</v>
      </c>
      <c r="G23" s="68">
        <v>0</v>
      </c>
      <c r="H23" s="68">
        <v>0</v>
      </c>
      <c r="I23" s="68">
        <v>7.25</v>
      </c>
      <c r="J23" s="68">
        <v>30.11</v>
      </c>
      <c r="K23" s="69">
        <v>42353</v>
      </c>
      <c r="L23" s="56" t="s">
        <v>125</v>
      </c>
      <c r="M23" s="70">
        <v>7.25</v>
      </c>
      <c r="N23" s="66">
        <f aca="true" t="shared" si="3" ref="N23:N34">I23/1.2/C23*100</f>
        <v>65.45684362585772</v>
      </c>
      <c r="O23" s="66">
        <v>89.5</v>
      </c>
      <c r="P23" s="57">
        <f>(O23+N23)/2</f>
        <v>77.47842181292886</v>
      </c>
    </row>
    <row r="24" spans="1:16" ht="38.25" customHeight="1">
      <c r="A24" s="52">
        <v>5</v>
      </c>
      <c r="B24" s="171" t="s">
        <v>158</v>
      </c>
      <c r="C24" s="171">
        <v>8.55</v>
      </c>
      <c r="D24" s="171">
        <v>8.55</v>
      </c>
      <c r="E24" s="171">
        <v>6.32</v>
      </c>
      <c r="F24" s="171">
        <v>5.7</v>
      </c>
      <c r="G24" s="171">
        <v>0.78</v>
      </c>
      <c r="H24" s="171">
        <v>0.94</v>
      </c>
      <c r="I24" s="171">
        <v>8.52</v>
      </c>
      <c r="J24" s="171">
        <v>48.31</v>
      </c>
      <c r="K24" s="172">
        <v>42401</v>
      </c>
      <c r="L24" s="172" t="s">
        <v>159</v>
      </c>
      <c r="M24" s="171">
        <v>7.97</v>
      </c>
      <c r="N24" s="66">
        <f t="shared" si="3"/>
        <v>83.0409356725146</v>
      </c>
      <c r="O24" s="66">
        <v>89.5</v>
      </c>
      <c r="P24" s="57">
        <v>80</v>
      </c>
    </row>
    <row r="25" spans="1:16" ht="59.25" customHeight="1">
      <c r="A25" s="52">
        <v>6</v>
      </c>
      <c r="B25" s="61" t="s">
        <v>64</v>
      </c>
      <c r="C25" s="138">
        <v>12.73</v>
      </c>
      <c r="D25" s="139">
        <v>12.73</v>
      </c>
      <c r="E25" s="139">
        <v>5.75</v>
      </c>
      <c r="F25" s="139">
        <v>5.75</v>
      </c>
      <c r="G25" s="139">
        <v>0.59</v>
      </c>
      <c r="H25" s="140" t="s">
        <v>161</v>
      </c>
      <c r="I25" s="141">
        <v>7.6</v>
      </c>
      <c r="J25" s="139">
        <v>43.32</v>
      </c>
      <c r="K25" s="142">
        <v>42530</v>
      </c>
      <c r="L25" s="209" t="s">
        <v>189</v>
      </c>
      <c r="M25" s="53">
        <v>11</v>
      </c>
      <c r="N25" s="66">
        <f t="shared" si="3"/>
        <v>49.75124378109452</v>
      </c>
      <c r="O25" s="66">
        <f>M25/1.2/D25*100</f>
        <v>72.00837915684734</v>
      </c>
      <c r="P25" s="63">
        <v>100</v>
      </c>
    </row>
    <row r="26" spans="1:18" ht="44.25" customHeight="1">
      <c r="A26" s="52">
        <v>7</v>
      </c>
      <c r="B26" s="72" t="s">
        <v>68</v>
      </c>
      <c r="C26" s="216">
        <v>5.68</v>
      </c>
      <c r="D26" s="216">
        <f>C26</f>
        <v>5.68</v>
      </c>
      <c r="E26" s="167">
        <v>4.69</v>
      </c>
      <c r="F26" s="167">
        <f>E26</f>
        <v>4.69</v>
      </c>
      <c r="G26" s="73">
        <v>0</v>
      </c>
      <c r="H26" s="73">
        <v>0</v>
      </c>
      <c r="I26" s="74">
        <f>E26*1.2</f>
        <v>5.628</v>
      </c>
      <c r="J26" s="73">
        <v>40.19</v>
      </c>
      <c r="K26" s="55">
        <v>41852</v>
      </c>
      <c r="L26" s="55" t="s">
        <v>116</v>
      </c>
      <c r="M26" s="74">
        <v>5.628</v>
      </c>
      <c r="N26" s="66">
        <f t="shared" si="3"/>
        <v>82.57042253521128</v>
      </c>
      <c r="O26" s="66">
        <f>M26/1.2/D26*100</f>
        <v>82.57042253521128</v>
      </c>
      <c r="P26" s="66">
        <v>92.5</v>
      </c>
      <c r="Q26" s="42"/>
      <c r="R26" s="42"/>
    </row>
    <row r="27" spans="1:16" ht="49.5">
      <c r="A27" s="52">
        <v>8</v>
      </c>
      <c r="B27" s="213" t="s">
        <v>81</v>
      </c>
      <c r="C27" s="218">
        <v>6.77</v>
      </c>
      <c r="D27" s="218">
        <v>10.15</v>
      </c>
      <c r="E27" s="214">
        <v>10.11</v>
      </c>
      <c r="F27" s="58">
        <v>10.11</v>
      </c>
      <c r="G27" s="58">
        <v>0.3</v>
      </c>
      <c r="H27" s="58">
        <v>5.05</v>
      </c>
      <c r="I27" s="58">
        <v>12.49</v>
      </c>
      <c r="J27" s="58">
        <v>67.45</v>
      </c>
      <c r="K27" s="59">
        <v>42552</v>
      </c>
      <c r="L27" s="55" t="s">
        <v>187</v>
      </c>
      <c r="M27" s="58">
        <v>18.19</v>
      </c>
      <c r="N27" s="66">
        <f t="shared" si="3"/>
        <v>153.74199901526342</v>
      </c>
      <c r="O27" s="66">
        <f>M27/1.2/D27*100</f>
        <v>149.3431855500821</v>
      </c>
      <c r="P27" s="75">
        <v>75</v>
      </c>
    </row>
    <row r="28" spans="1:16" ht="49.5">
      <c r="A28" s="52">
        <v>9</v>
      </c>
      <c r="B28" s="72" t="s">
        <v>87</v>
      </c>
      <c r="C28" s="217">
        <v>10.38</v>
      </c>
      <c r="D28" s="217" t="s">
        <v>104</v>
      </c>
      <c r="E28" s="52">
        <v>8.38</v>
      </c>
      <c r="F28" s="52" t="s">
        <v>105</v>
      </c>
      <c r="G28" s="52" t="s">
        <v>97</v>
      </c>
      <c r="H28" s="52">
        <v>4.6</v>
      </c>
      <c r="I28" s="52">
        <v>10.06</v>
      </c>
      <c r="J28" s="52">
        <v>63.37</v>
      </c>
      <c r="K28" s="56">
        <v>41944</v>
      </c>
      <c r="L28" s="59" t="s">
        <v>135</v>
      </c>
      <c r="M28" s="52">
        <v>17.61</v>
      </c>
      <c r="N28" s="66">
        <f t="shared" si="3"/>
        <v>80.76429030186256</v>
      </c>
      <c r="O28" s="66" t="e">
        <f>M28/1.2/D28*100</f>
        <v>#VALUE!</v>
      </c>
      <c r="P28" s="52">
        <v>94.7</v>
      </c>
    </row>
    <row r="29" spans="1:16" ht="71.25" customHeight="1">
      <c r="A29" s="52">
        <v>10</v>
      </c>
      <c r="B29" s="72" t="s">
        <v>90</v>
      </c>
      <c r="C29" s="53">
        <v>11.98</v>
      </c>
      <c r="D29" s="53">
        <v>11.98</v>
      </c>
      <c r="E29" s="53">
        <v>10.14</v>
      </c>
      <c r="F29" s="53">
        <v>10.14</v>
      </c>
      <c r="G29" s="53">
        <v>0</v>
      </c>
      <c r="H29" s="53">
        <v>0</v>
      </c>
      <c r="I29" s="67">
        <v>8</v>
      </c>
      <c r="J29" s="53" t="s">
        <v>100</v>
      </c>
      <c r="K29" s="55">
        <v>42081</v>
      </c>
      <c r="L29" s="56" t="s">
        <v>121</v>
      </c>
      <c r="M29" s="53">
        <v>15.82</v>
      </c>
      <c r="N29" s="66">
        <f t="shared" si="3"/>
        <v>55.64830272676683</v>
      </c>
      <c r="O29" s="66">
        <f>M29/1.2/D29*100</f>
        <v>110.04451864218142</v>
      </c>
      <c r="P29" s="76">
        <v>0.578</v>
      </c>
    </row>
    <row r="30" spans="1:16" ht="49.5">
      <c r="A30" s="52">
        <v>11</v>
      </c>
      <c r="B30" s="61" t="s">
        <v>95</v>
      </c>
      <c r="C30" s="53">
        <v>8.46</v>
      </c>
      <c r="D30" s="53">
        <v>8.46</v>
      </c>
      <c r="E30" s="53">
        <v>9.11</v>
      </c>
      <c r="F30" s="53">
        <v>9.11</v>
      </c>
      <c r="G30" s="53">
        <v>0</v>
      </c>
      <c r="H30" s="53">
        <v>0</v>
      </c>
      <c r="I30" s="67">
        <v>7.28</v>
      </c>
      <c r="J30" s="53">
        <v>43.68</v>
      </c>
      <c r="K30" s="55">
        <v>41456</v>
      </c>
      <c r="L30" s="56" t="s">
        <v>120</v>
      </c>
      <c r="M30" s="53">
        <v>16.02</v>
      </c>
      <c r="N30" s="66">
        <f t="shared" si="3"/>
        <v>71.71000788022064</v>
      </c>
      <c r="O30" s="66">
        <v>109.9</v>
      </c>
      <c r="P30" s="66">
        <v>103.2</v>
      </c>
    </row>
    <row r="31" spans="1:16" ht="50.25" customHeight="1">
      <c r="A31" s="52">
        <v>12</v>
      </c>
      <c r="B31" s="61" t="s">
        <v>69</v>
      </c>
      <c r="C31" s="16">
        <v>12.829</v>
      </c>
      <c r="D31" s="16">
        <v>12.829</v>
      </c>
      <c r="E31" s="16">
        <v>8.1843</v>
      </c>
      <c r="F31" s="16">
        <v>8.1843</v>
      </c>
      <c r="G31" s="16">
        <v>0.1637</v>
      </c>
      <c r="H31" s="16">
        <v>2.0461</v>
      </c>
      <c r="I31" s="16">
        <v>8.77</v>
      </c>
      <c r="J31" s="16">
        <v>48.24</v>
      </c>
      <c r="K31" s="77">
        <v>41122</v>
      </c>
      <c r="L31" s="59" t="s">
        <v>129</v>
      </c>
      <c r="M31" s="64">
        <v>10.74</v>
      </c>
      <c r="N31" s="78">
        <f>I31/C31*100</f>
        <v>68.36074518668642</v>
      </c>
      <c r="O31" s="78">
        <f>M31/D31*100</f>
        <v>83.71657962428873</v>
      </c>
      <c r="P31" s="78">
        <f>E31*107%/C31*100</f>
        <v>68.2609790318809</v>
      </c>
    </row>
    <row r="32" spans="1:17" ht="49.5">
      <c r="A32" s="52">
        <v>13</v>
      </c>
      <c r="B32" s="61" t="s">
        <v>80</v>
      </c>
      <c r="C32" s="53">
        <v>11.08</v>
      </c>
      <c r="D32" s="53">
        <v>11.08</v>
      </c>
      <c r="E32" s="53">
        <v>0</v>
      </c>
      <c r="F32" s="53">
        <v>0</v>
      </c>
      <c r="G32" s="53" t="s">
        <v>99</v>
      </c>
      <c r="H32" s="53" t="s">
        <v>99</v>
      </c>
      <c r="I32" s="67">
        <v>10.15</v>
      </c>
      <c r="J32" s="53">
        <v>46.69</v>
      </c>
      <c r="K32" s="77">
        <v>42116</v>
      </c>
      <c r="L32" s="56" t="s">
        <v>126</v>
      </c>
      <c r="M32" s="79">
        <v>15.48</v>
      </c>
      <c r="N32" s="78">
        <f>I32/C32*100</f>
        <v>91.60649819494586</v>
      </c>
      <c r="O32" s="78">
        <f>M32/D32*100</f>
        <v>139.71119133574007</v>
      </c>
      <c r="P32" s="78">
        <f>E32*107%/C32*100</f>
        <v>0</v>
      </c>
      <c r="Q32" s="43"/>
    </row>
    <row r="33" spans="1:16" ht="49.5">
      <c r="A33" s="71">
        <v>14</v>
      </c>
      <c r="B33" s="61" t="s">
        <v>94</v>
      </c>
      <c r="C33" s="80">
        <v>29.35</v>
      </c>
      <c r="D33" s="80">
        <v>29.35</v>
      </c>
      <c r="E33" s="80">
        <v>17.61</v>
      </c>
      <c r="F33" s="80">
        <v>17.61</v>
      </c>
      <c r="G33" s="80">
        <v>0</v>
      </c>
      <c r="H33" s="80">
        <v>0</v>
      </c>
      <c r="I33" s="80">
        <v>7</v>
      </c>
      <c r="J33" s="80">
        <v>32.2</v>
      </c>
      <c r="K33" s="81">
        <v>42217</v>
      </c>
      <c r="L33" s="65" t="s">
        <v>164</v>
      </c>
      <c r="M33" s="80">
        <v>42.76</v>
      </c>
      <c r="N33" s="66">
        <v>61.7</v>
      </c>
      <c r="O33" s="66">
        <v>61.7</v>
      </c>
      <c r="P33" s="78">
        <v>61.7</v>
      </c>
    </row>
    <row r="34" spans="1:16" ht="49.5">
      <c r="A34" s="71">
        <v>15</v>
      </c>
      <c r="B34" s="72" t="s">
        <v>70</v>
      </c>
      <c r="C34" s="52">
        <v>12.41</v>
      </c>
      <c r="D34" s="52" t="s">
        <v>82</v>
      </c>
      <c r="E34" s="52">
        <v>9.47</v>
      </c>
      <c r="F34" s="52" t="s">
        <v>82</v>
      </c>
      <c r="G34" s="52" t="s">
        <v>82</v>
      </c>
      <c r="H34" s="52" t="s">
        <v>82</v>
      </c>
      <c r="I34" s="52">
        <v>11.36</v>
      </c>
      <c r="J34" s="52">
        <v>40.9</v>
      </c>
      <c r="K34" s="56">
        <v>42156</v>
      </c>
      <c r="L34" s="82" t="s">
        <v>139</v>
      </c>
      <c r="M34" s="52">
        <v>0</v>
      </c>
      <c r="N34" s="66">
        <f t="shared" si="3"/>
        <v>76.28256782164921</v>
      </c>
      <c r="O34" s="66">
        <v>0</v>
      </c>
      <c r="P34" s="78">
        <f>E34*107%/C34*100</f>
        <v>81.65108783239324</v>
      </c>
    </row>
    <row r="35" spans="1:20" ht="76.5" customHeight="1">
      <c r="A35" s="257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9"/>
    </row>
    <row r="36" spans="1:16" ht="15.75">
      <c r="A36" s="3"/>
      <c r="B36" s="173"/>
      <c r="C36" s="173"/>
      <c r="D36" s="173"/>
      <c r="E36" s="173"/>
      <c r="F36" s="173"/>
      <c r="G36" s="173"/>
      <c r="H36" s="173"/>
      <c r="I36" s="173"/>
      <c r="J36" s="3"/>
      <c r="K36" s="3"/>
      <c r="L36" s="3"/>
      <c r="M36" s="3"/>
      <c r="N36" s="3"/>
      <c r="O36" s="3"/>
      <c r="P36" s="3"/>
    </row>
    <row r="37" spans="2:9" ht="15.75">
      <c r="B37" s="173"/>
      <c r="C37" s="173"/>
      <c r="D37" s="173"/>
      <c r="E37" s="173"/>
      <c r="F37" s="173"/>
      <c r="G37" s="173"/>
      <c r="H37" s="173"/>
      <c r="I37" s="173"/>
    </row>
  </sheetData>
  <mergeCells count="20">
    <mergeCell ref="A35:T35"/>
    <mergeCell ref="M1:P1"/>
    <mergeCell ref="N4:P4"/>
    <mergeCell ref="N5:N7"/>
    <mergeCell ref="P5:P7"/>
    <mergeCell ref="B2:P2"/>
    <mergeCell ref="I6:I7"/>
    <mergeCell ref="B4:B7"/>
    <mergeCell ref="I4:M4"/>
    <mergeCell ref="C4:D6"/>
    <mergeCell ref="E4:H5"/>
    <mergeCell ref="A4:A7"/>
    <mergeCell ref="O5:O7"/>
    <mergeCell ref="J6:J7"/>
    <mergeCell ref="I5:L5"/>
    <mergeCell ref="E6:F6"/>
    <mergeCell ref="G6:H6"/>
    <mergeCell ref="L6:L7"/>
    <mergeCell ref="M5:M7"/>
    <mergeCell ref="K6:K7"/>
  </mergeCells>
  <printOptions horizontalCentered="1" verticalCentered="1"/>
  <pageMargins left="0.1968503937007874" right="0.1968503937007874" top="0.2362204724409449" bottom="0.1968503937007874" header="0" footer="0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U24"/>
  <sheetViews>
    <sheetView view="pageBreakPreview" zoomScale="50" zoomScaleNormal="75" zoomScaleSheetLayoutView="50" workbookViewId="0" topLeftCell="A5">
      <selection activeCell="H17" sqref="H17"/>
    </sheetView>
  </sheetViews>
  <sheetFormatPr defaultColWidth="9.140625" defaultRowHeight="12.75"/>
  <cols>
    <col min="1" max="1" width="4.28125" style="1" customWidth="1"/>
    <col min="2" max="2" width="32.7109375" style="1" customWidth="1"/>
    <col min="3" max="3" width="10.57421875" style="1" customWidth="1"/>
    <col min="4" max="4" width="13.57421875" style="1" customWidth="1"/>
    <col min="5" max="5" width="14.57421875" style="1" customWidth="1"/>
    <col min="6" max="6" width="13.421875" style="1" customWidth="1"/>
    <col min="7" max="7" width="12.57421875" style="1" customWidth="1"/>
    <col min="8" max="8" width="11.140625" style="1" customWidth="1"/>
    <col min="9" max="9" width="11.421875" style="1" customWidth="1"/>
    <col min="10" max="10" width="14.421875" style="1" customWidth="1"/>
    <col min="11" max="11" width="13.57421875" style="1" customWidth="1"/>
    <col min="12" max="12" width="12.7109375" style="1" customWidth="1"/>
    <col min="13" max="13" width="14.28125" style="1" customWidth="1"/>
    <col min="14" max="14" width="28.00390625" style="1" customWidth="1"/>
    <col min="15" max="15" width="15.421875" style="1" customWidth="1"/>
    <col min="16" max="16" width="14.57421875" style="1" customWidth="1"/>
    <col min="17" max="17" width="15.57421875" style="1" customWidth="1"/>
    <col min="18" max="16384" width="9.140625" style="1" customWidth="1"/>
  </cols>
  <sheetData>
    <row r="1" spans="14:17" ht="33" customHeight="1" hidden="1">
      <c r="N1" s="260"/>
      <c r="O1" s="260"/>
      <c r="P1" s="260"/>
      <c r="Q1" s="260"/>
    </row>
    <row r="2" spans="2:20" ht="39" customHeight="1">
      <c r="B2" s="227" t="s">
        <v>192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"/>
      <c r="S2" s="2"/>
      <c r="T2" s="2"/>
    </row>
    <row r="3" spans="2:4" ht="11.25" customHeight="1" hidden="1" thickBot="1">
      <c r="B3" s="3"/>
      <c r="C3" s="3"/>
      <c r="D3" s="3"/>
    </row>
    <row r="4" spans="1:17" ht="67.5" customHeight="1">
      <c r="A4" s="224"/>
      <c r="B4" s="224" t="s">
        <v>0</v>
      </c>
      <c r="C4" s="225" t="s">
        <v>29</v>
      </c>
      <c r="D4" s="224" t="s">
        <v>30</v>
      </c>
      <c r="E4" s="224"/>
      <c r="F4" s="224"/>
      <c r="G4" s="224"/>
      <c r="H4" s="224"/>
      <c r="I4" s="226" t="s">
        <v>31</v>
      </c>
      <c r="J4" s="226"/>
      <c r="K4" s="226"/>
      <c r="L4" s="226"/>
      <c r="M4" s="226"/>
      <c r="N4" s="226"/>
      <c r="O4" s="225" t="s">
        <v>32</v>
      </c>
      <c r="P4" s="224" t="s">
        <v>33</v>
      </c>
      <c r="Q4" s="224"/>
    </row>
    <row r="5" spans="1:17" ht="157.5" customHeight="1">
      <c r="A5" s="224"/>
      <c r="B5" s="224"/>
      <c r="C5" s="225"/>
      <c r="D5" s="50" t="s">
        <v>34</v>
      </c>
      <c r="E5" s="50" t="s">
        <v>35</v>
      </c>
      <c r="F5" s="50" t="s">
        <v>36</v>
      </c>
      <c r="G5" s="50" t="s">
        <v>37</v>
      </c>
      <c r="H5" s="50" t="s">
        <v>38</v>
      </c>
      <c r="I5" s="50" t="s">
        <v>34</v>
      </c>
      <c r="J5" s="50" t="s">
        <v>39</v>
      </c>
      <c r="K5" s="50" t="s">
        <v>36</v>
      </c>
      <c r="L5" s="50" t="s">
        <v>37</v>
      </c>
      <c r="M5" s="50" t="s">
        <v>40</v>
      </c>
      <c r="N5" s="93" t="s">
        <v>114</v>
      </c>
      <c r="O5" s="225"/>
      <c r="P5" s="50" t="s">
        <v>41</v>
      </c>
      <c r="Q5" s="50" t="s">
        <v>42</v>
      </c>
    </row>
    <row r="6" spans="1:18" ht="18" customHeight="1">
      <c r="A6" s="52"/>
      <c r="B6" s="52">
        <v>1</v>
      </c>
      <c r="C6" s="52">
        <v>2</v>
      </c>
      <c r="D6" s="52">
        <v>3</v>
      </c>
      <c r="E6" s="52">
        <v>4</v>
      </c>
      <c r="F6" s="52">
        <v>5</v>
      </c>
      <c r="G6" s="52">
        <v>6</v>
      </c>
      <c r="H6" s="52">
        <v>7</v>
      </c>
      <c r="I6" s="52">
        <v>8</v>
      </c>
      <c r="J6" s="52">
        <v>9</v>
      </c>
      <c r="K6" s="52">
        <v>10</v>
      </c>
      <c r="L6" s="52">
        <v>11</v>
      </c>
      <c r="M6" s="52"/>
      <c r="N6" s="52">
        <v>12</v>
      </c>
      <c r="O6" s="52">
        <v>13</v>
      </c>
      <c r="P6" s="52">
        <v>14</v>
      </c>
      <c r="Q6" s="52">
        <v>15</v>
      </c>
      <c r="R6" s="3"/>
    </row>
    <row r="7" spans="1:20" ht="61.5" customHeight="1">
      <c r="A7" s="212">
        <v>1</v>
      </c>
      <c r="B7" s="94" t="s">
        <v>62</v>
      </c>
      <c r="C7" s="64">
        <v>0.99</v>
      </c>
      <c r="D7" s="64">
        <v>1.61</v>
      </c>
      <c r="E7" s="64">
        <v>1.25</v>
      </c>
      <c r="F7" s="64">
        <v>0.97</v>
      </c>
      <c r="G7" s="64">
        <v>0.14</v>
      </c>
      <c r="H7" s="64">
        <v>1.13</v>
      </c>
      <c r="I7" s="64">
        <v>2.17</v>
      </c>
      <c r="J7" s="64">
        <v>1.5</v>
      </c>
      <c r="K7" s="64">
        <v>1.16</v>
      </c>
      <c r="L7" s="64">
        <v>0.17</v>
      </c>
      <c r="M7" s="77">
        <v>42552</v>
      </c>
      <c r="N7" s="56" t="s">
        <v>150</v>
      </c>
      <c r="O7" s="63">
        <v>1.36</v>
      </c>
      <c r="P7" s="78">
        <f>O7/1.2/C7*100</f>
        <v>114.47811447811449</v>
      </c>
      <c r="Q7" s="102">
        <f>O7/C7*100</f>
        <v>137.37373737373738</v>
      </c>
      <c r="R7" s="10"/>
      <c r="S7" s="10"/>
      <c r="T7" s="10"/>
    </row>
    <row r="8" spans="1:20" ht="49.5">
      <c r="A8" s="95">
        <v>2</v>
      </c>
      <c r="B8" s="94" t="s">
        <v>55</v>
      </c>
      <c r="C8" s="64">
        <v>1.05</v>
      </c>
      <c r="D8" s="64" t="s">
        <v>82</v>
      </c>
      <c r="E8" s="64">
        <v>1.05</v>
      </c>
      <c r="F8" s="64" t="s">
        <v>82</v>
      </c>
      <c r="G8" s="64">
        <v>0.29</v>
      </c>
      <c r="H8" s="64" t="s">
        <v>82</v>
      </c>
      <c r="I8" s="64" t="s">
        <v>82</v>
      </c>
      <c r="J8" s="64">
        <v>1.27</v>
      </c>
      <c r="K8" s="64" t="s">
        <v>82</v>
      </c>
      <c r="L8" s="64">
        <v>0.35</v>
      </c>
      <c r="M8" s="77">
        <v>40634</v>
      </c>
      <c r="N8" s="58" t="s">
        <v>145</v>
      </c>
      <c r="O8" s="63">
        <v>0.9</v>
      </c>
      <c r="P8" s="78">
        <f>O8/1.2/C8*100</f>
        <v>71.42857142857143</v>
      </c>
      <c r="Q8" s="64">
        <v>88</v>
      </c>
      <c r="R8" s="10"/>
      <c r="S8" s="10"/>
      <c r="T8" s="10"/>
    </row>
    <row r="9" spans="1:20" ht="33">
      <c r="A9" s="95">
        <v>3</v>
      </c>
      <c r="B9" s="94" t="s">
        <v>74</v>
      </c>
      <c r="C9" s="145">
        <v>1.19</v>
      </c>
      <c r="D9" s="146"/>
      <c r="E9" s="145">
        <v>1.26</v>
      </c>
      <c r="F9" s="145">
        <v>0.84</v>
      </c>
      <c r="G9" s="146"/>
      <c r="H9" s="145">
        <v>1.28</v>
      </c>
      <c r="I9" s="146"/>
      <c r="J9" s="147">
        <v>1.513</v>
      </c>
      <c r="K9" s="147">
        <v>1.005</v>
      </c>
      <c r="L9" s="146"/>
      <c r="M9" s="148">
        <v>40725</v>
      </c>
      <c r="N9" s="55" t="s">
        <v>140</v>
      </c>
      <c r="O9" s="64">
        <v>1.53</v>
      </c>
      <c r="P9" s="78">
        <v>99.7</v>
      </c>
      <c r="Q9" s="78">
        <f>O9/C9</f>
        <v>1.2857142857142858</v>
      </c>
      <c r="R9" s="10"/>
      <c r="S9" s="10"/>
      <c r="T9" s="10"/>
    </row>
    <row r="10" spans="1:20" s="13" customFormat="1" ht="49.5">
      <c r="A10" s="71">
        <v>4</v>
      </c>
      <c r="B10" s="51" t="s">
        <v>88</v>
      </c>
      <c r="C10" s="84">
        <v>1.3901</v>
      </c>
      <c r="D10" s="84">
        <v>1.9677</v>
      </c>
      <c r="E10" s="84">
        <v>2.181</v>
      </c>
      <c r="F10" s="84" t="s">
        <v>82</v>
      </c>
      <c r="G10" s="84">
        <v>2.381</v>
      </c>
      <c r="H10" s="84">
        <v>2.177</v>
      </c>
      <c r="I10" s="84">
        <v>1.5576</v>
      </c>
      <c r="J10" s="84">
        <v>1.5645</v>
      </c>
      <c r="K10" s="84" t="s">
        <v>82</v>
      </c>
      <c r="L10" s="84">
        <v>1.4656</v>
      </c>
      <c r="M10" s="85">
        <v>40613</v>
      </c>
      <c r="N10" s="85" t="s">
        <v>143</v>
      </c>
      <c r="O10" s="84">
        <v>1.283</v>
      </c>
      <c r="P10" s="84">
        <v>59</v>
      </c>
      <c r="Q10" s="96">
        <v>90</v>
      </c>
      <c r="R10" s="15"/>
      <c r="S10" s="15"/>
      <c r="T10" s="15"/>
    </row>
    <row r="11" spans="1:20" s="13" customFormat="1" ht="49.5">
      <c r="A11" s="71">
        <v>5</v>
      </c>
      <c r="B11" s="51" t="s">
        <v>91</v>
      </c>
      <c r="C11" s="53">
        <v>1.4</v>
      </c>
      <c r="D11" s="52">
        <v>2.25</v>
      </c>
      <c r="E11" s="52">
        <v>2.16</v>
      </c>
      <c r="F11" s="52">
        <v>1.5</v>
      </c>
      <c r="G11" s="52" t="s">
        <v>96</v>
      </c>
      <c r="H11" s="53">
        <f>(D11+E11+F11)/3</f>
        <v>1.97</v>
      </c>
      <c r="I11" s="52">
        <v>1.77</v>
      </c>
      <c r="J11" s="52">
        <v>1.64</v>
      </c>
      <c r="K11" s="52">
        <v>0.81</v>
      </c>
      <c r="L11" s="52" t="s">
        <v>96</v>
      </c>
      <c r="M11" s="97">
        <v>41100</v>
      </c>
      <c r="N11" s="55" t="s">
        <v>144</v>
      </c>
      <c r="O11" s="52">
        <v>1.18</v>
      </c>
      <c r="P11" s="66">
        <f>O11/H11*100</f>
        <v>59.89847715736041</v>
      </c>
      <c r="Q11" s="96">
        <v>80</v>
      </c>
      <c r="R11" s="15"/>
      <c r="S11" s="15"/>
      <c r="T11" s="15"/>
    </row>
    <row r="12" spans="1:20" ht="32.25" customHeight="1">
      <c r="A12" s="71">
        <v>6</v>
      </c>
      <c r="B12" s="98" t="s">
        <v>66</v>
      </c>
      <c r="C12" s="64">
        <v>0.21</v>
      </c>
      <c r="D12" s="64" t="s">
        <v>82</v>
      </c>
      <c r="E12" s="64">
        <v>0.21</v>
      </c>
      <c r="F12" s="64" t="s">
        <v>82</v>
      </c>
      <c r="G12" s="64" t="s">
        <v>82</v>
      </c>
      <c r="H12" s="64" t="s">
        <v>82</v>
      </c>
      <c r="I12" s="64">
        <v>0</v>
      </c>
      <c r="J12" s="64">
        <v>0.25</v>
      </c>
      <c r="K12" s="64">
        <v>0</v>
      </c>
      <c r="L12" s="64">
        <v>0</v>
      </c>
      <c r="M12" s="77">
        <v>36252</v>
      </c>
      <c r="N12" s="77"/>
      <c r="O12" s="63">
        <v>1.35</v>
      </c>
      <c r="P12" s="78">
        <v>67</v>
      </c>
      <c r="Q12" s="96">
        <f>O12/C12</f>
        <v>6.428571428571429</v>
      </c>
      <c r="R12" s="10"/>
      <c r="S12" s="10"/>
      <c r="T12" s="10"/>
    </row>
    <row r="13" spans="1:20" ht="66">
      <c r="A13" s="52">
        <v>6</v>
      </c>
      <c r="B13" s="98" t="s">
        <v>71</v>
      </c>
      <c r="C13" s="52">
        <v>1.06</v>
      </c>
      <c r="D13" s="52">
        <v>1.4249</v>
      </c>
      <c r="E13" s="52">
        <v>1.2422</v>
      </c>
      <c r="F13" s="52">
        <v>1.1114</v>
      </c>
      <c r="G13" s="52">
        <v>0.4942</v>
      </c>
      <c r="H13" s="52">
        <v>1.1242</v>
      </c>
      <c r="I13" s="52">
        <v>1.3563</v>
      </c>
      <c r="J13" s="52">
        <v>1.0995</v>
      </c>
      <c r="K13" s="52">
        <v>1.0089</v>
      </c>
      <c r="L13" s="52">
        <v>0.3823</v>
      </c>
      <c r="M13" s="56">
        <v>40909</v>
      </c>
      <c r="N13" s="56" t="s">
        <v>124</v>
      </c>
      <c r="O13" s="63">
        <f>(I13+J13+K13+L13)/4/1.2</f>
        <v>0.8014583333333333</v>
      </c>
      <c r="P13" s="78">
        <f aca="true" t="shared" si="0" ref="P13:P21">O13/1.2/C13*100</f>
        <v>63.00773060796645</v>
      </c>
      <c r="Q13" s="96">
        <v>80</v>
      </c>
      <c r="R13" s="10"/>
      <c r="S13" s="10"/>
      <c r="T13" s="10"/>
    </row>
    <row r="14" spans="1:20" ht="49.5">
      <c r="A14" s="71">
        <v>7</v>
      </c>
      <c r="B14" s="98" t="s">
        <v>81</v>
      </c>
      <c r="C14" s="58">
        <v>0.97</v>
      </c>
      <c r="D14" s="58" t="s">
        <v>82</v>
      </c>
      <c r="E14" s="58">
        <v>0.75</v>
      </c>
      <c r="F14" s="58" t="s">
        <v>82</v>
      </c>
      <c r="G14" s="58" t="s">
        <v>82</v>
      </c>
      <c r="H14" s="58">
        <v>0.75</v>
      </c>
      <c r="I14" s="58" t="s">
        <v>82</v>
      </c>
      <c r="J14" s="58">
        <v>0.9</v>
      </c>
      <c r="K14" s="58" t="s">
        <v>82</v>
      </c>
      <c r="L14" s="58" t="s">
        <v>82</v>
      </c>
      <c r="M14" s="59">
        <v>40333</v>
      </c>
      <c r="N14" s="59" t="s">
        <v>131</v>
      </c>
      <c r="O14" s="58">
        <v>0.75</v>
      </c>
      <c r="P14" s="78">
        <v>82.4</v>
      </c>
      <c r="Q14" s="96">
        <v>80</v>
      </c>
      <c r="R14" s="10"/>
      <c r="S14" s="10"/>
      <c r="T14" s="10"/>
    </row>
    <row r="15" spans="1:20" s="39" customFormat="1" ht="49.5">
      <c r="A15" s="71">
        <v>8</v>
      </c>
      <c r="B15" s="72" t="s">
        <v>136</v>
      </c>
      <c r="C15" s="71">
        <v>1.56</v>
      </c>
      <c r="D15" s="71">
        <v>0</v>
      </c>
      <c r="E15" s="71">
        <v>2.17</v>
      </c>
      <c r="F15" s="71">
        <v>0</v>
      </c>
      <c r="G15" s="71">
        <v>1.2</v>
      </c>
      <c r="H15" s="71">
        <v>1.68</v>
      </c>
      <c r="I15" s="71">
        <v>0</v>
      </c>
      <c r="J15" s="71">
        <v>1.55</v>
      </c>
      <c r="K15" s="71">
        <v>0</v>
      </c>
      <c r="L15" s="71">
        <v>0.6</v>
      </c>
      <c r="M15" s="82">
        <v>41976</v>
      </c>
      <c r="N15" s="82" t="s">
        <v>148</v>
      </c>
      <c r="O15" s="99">
        <v>1.29</v>
      </c>
      <c r="P15" s="100">
        <f t="shared" si="0"/>
        <v>68.91025641025642</v>
      </c>
      <c r="Q15" s="96">
        <v>80</v>
      </c>
      <c r="R15" s="38"/>
      <c r="S15" s="38"/>
      <c r="T15" s="38"/>
    </row>
    <row r="16" spans="1:20" ht="49.5">
      <c r="A16" s="71">
        <v>9</v>
      </c>
      <c r="B16" s="98" t="s">
        <v>80</v>
      </c>
      <c r="C16" s="52">
        <v>0.55</v>
      </c>
      <c r="D16" s="52" t="s">
        <v>98</v>
      </c>
      <c r="E16" s="52">
        <v>0.54</v>
      </c>
      <c r="F16" s="52">
        <v>0.54</v>
      </c>
      <c r="G16" s="52" t="s">
        <v>98</v>
      </c>
      <c r="H16" s="52"/>
      <c r="I16" s="52" t="s">
        <v>98</v>
      </c>
      <c r="J16" s="52">
        <v>0.54</v>
      </c>
      <c r="K16" s="52">
        <v>0.54</v>
      </c>
      <c r="L16" s="52" t="s">
        <v>98</v>
      </c>
      <c r="M16" s="55">
        <v>39917</v>
      </c>
      <c r="N16" s="55" t="s">
        <v>130</v>
      </c>
      <c r="O16" s="99">
        <v>0</v>
      </c>
      <c r="P16" s="100">
        <v>100</v>
      </c>
      <c r="Q16" s="96">
        <v>100</v>
      </c>
      <c r="R16" s="10"/>
      <c r="S16" s="10"/>
      <c r="T16" s="10"/>
    </row>
    <row r="17" spans="1:20" ht="49.5">
      <c r="A17" s="71">
        <v>10</v>
      </c>
      <c r="B17" s="98" t="s">
        <v>86</v>
      </c>
      <c r="C17" s="64">
        <v>1.42</v>
      </c>
      <c r="D17" s="64">
        <v>1.76</v>
      </c>
      <c r="E17" s="64">
        <v>1.76</v>
      </c>
      <c r="F17" s="64">
        <v>1.19</v>
      </c>
      <c r="G17" s="64">
        <v>0.76</v>
      </c>
      <c r="H17" s="64">
        <v>1.74</v>
      </c>
      <c r="I17" s="64">
        <v>1.37</v>
      </c>
      <c r="J17" s="64">
        <v>1.37</v>
      </c>
      <c r="K17" s="64">
        <v>0.93</v>
      </c>
      <c r="L17" s="64">
        <v>0.59</v>
      </c>
      <c r="M17" s="77">
        <v>40445</v>
      </c>
      <c r="N17" s="59" t="s">
        <v>129</v>
      </c>
      <c r="O17" s="63">
        <f>(I17+J17+K17+L17)/4/1.2</f>
        <v>0.8875000000000002</v>
      </c>
      <c r="P17" s="78">
        <f t="shared" si="0"/>
        <v>52.08333333333335</v>
      </c>
      <c r="Q17" s="96">
        <v>60</v>
      </c>
      <c r="R17" s="10"/>
      <c r="S17" s="10"/>
      <c r="T17" s="10"/>
    </row>
    <row r="18" spans="1:20" ht="66">
      <c r="A18" s="71">
        <v>11</v>
      </c>
      <c r="B18" s="51" t="s">
        <v>85</v>
      </c>
      <c r="C18" s="83">
        <v>0.65</v>
      </c>
      <c r="D18" s="58" t="s">
        <v>82</v>
      </c>
      <c r="E18" s="58">
        <v>0.22</v>
      </c>
      <c r="F18" s="58">
        <v>0.22</v>
      </c>
      <c r="G18" s="58" t="s">
        <v>82</v>
      </c>
      <c r="H18" s="58">
        <v>0.22</v>
      </c>
      <c r="I18" s="58" t="s">
        <v>82</v>
      </c>
      <c r="J18" s="58">
        <v>0.26</v>
      </c>
      <c r="K18" s="58">
        <v>0.26</v>
      </c>
      <c r="L18" s="58" t="s">
        <v>82</v>
      </c>
      <c r="M18" s="59">
        <v>38991</v>
      </c>
      <c r="N18" s="59" t="s">
        <v>141</v>
      </c>
      <c r="O18" s="58">
        <v>0.26</v>
      </c>
      <c r="P18" s="60">
        <v>100</v>
      </c>
      <c r="Q18" s="60">
        <f>H18/C18*100</f>
        <v>33.84615384615384</v>
      </c>
      <c r="R18" s="10"/>
      <c r="S18" s="10"/>
      <c r="T18" s="10"/>
    </row>
    <row r="19" spans="1:20" ht="60.75" customHeight="1">
      <c r="A19" s="71">
        <v>12</v>
      </c>
      <c r="B19" s="98" t="s">
        <v>147</v>
      </c>
      <c r="C19" s="64">
        <v>1.46</v>
      </c>
      <c r="D19" s="64">
        <v>1.46</v>
      </c>
      <c r="E19" s="64">
        <v>0.98</v>
      </c>
      <c r="F19" s="64" t="s">
        <v>82</v>
      </c>
      <c r="G19" s="64" t="s">
        <v>82</v>
      </c>
      <c r="H19" s="64" t="s">
        <v>82</v>
      </c>
      <c r="I19" s="64" t="s">
        <v>82</v>
      </c>
      <c r="J19" s="64" t="s">
        <v>101</v>
      </c>
      <c r="K19" s="101" t="s">
        <v>82</v>
      </c>
      <c r="L19" s="101" t="s">
        <v>82</v>
      </c>
      <c r="M19" s="77">
        <v>41680</v>
      </c>
      <c r="N19" s="59" t="s">
        <v>149</v>
      </c>
      <c r="O19" s="63" t="s">
        <v>102</v>
      </c>
      <c r="P19" s="78"/>
      <c r="Q19" s="64" t="s">
        <v>103</v>
      </c>
      <c r="R19" s="10"/>
      <c r="S19" s="10"/>
      <c r="T19" s="10"/>
    </row>
    <row r="20" spans="1:20" ht="49.5">
      <c r="A20" s="52">
        <v>13</v>
      </c>
      <c r="B20" s="72" t="s">
        <v>79</v>
      </c>
      <c r="C20" s="52">
        <v>1.17</v>
      </c>
      <c r="D20" s="52">
        <v>0</v>
      </c>
      <c r="E20" s="52">
        <v>1.1197</v>
      </c>
      <c r="F20" s="52">
        <v>0.9416</v>
      </c>
      <c r="G20" s="52">
        <v>0.8</v>
      </c>
      <c r="H20" s="52">
        <v>0.8137</v>
      </c>
      <c r="I20" s="52">
        <v>0</v>
      </c>
      <c r="J20" s="52">
        <v>1.34</v>
      </c>
      <c r="K20" s="52">
        <v>1.12</v>
      </c>
      <c r="L20" s="52">
        <v>0.7</v>
      </c>
      <c r="M20" s="56">
        <v>40679</v>
      </c>
      <c r="N20" s="59" t="s">
        <v>138</v>
      </c>
      <c r="O20" s="63">
        <v>0.81</v>
      </c>
      <c r="P20" s="78">
        <f t="shared" si="0"/>
        <v>57.6923076923077</v>
      </c>
      <c r="Q20" s="96">
        <v>70</v>
      </c>
      <c r="R20" s="10"/>
      <c r="S20" s="10"/>
      <c r="T20" s="10"/>
    </row>
    <row r="21" spans="1:20" ht="33">
      <c r="A21" s="71">
        <v>14</v>
      </c>
      <c r="B21" s="98" t="s">
        <v>70</v>
      </c>
      <c r="C21" s="52">
        <v>1.1</v>
      </c>
      <c r="D21" s="52" t="s">
        <v>82</v>
      </c>
      <c r="E21" s="52">
        <v>0.25</v>
      </c>
      <c r="F21" s="52" t="s">
        <v>82</v>
      </c>
      <c r="G21" s="52" t="s">
        <v>82</v>
      </c>
      <c r="H21" s="52">
        <v>0</v>
      </c>
      <c r="I21" s="52">
        <v>0</v>
      </c>
      <c r="J21" s="52">
        <v>0.3</v>
      </c>
      <c r="K21" s="52">
        <v>0</v>
      </c>
      <c r="L21" s="52">
        <v>0</v>
      </c>
      <c r="M21" s="56">
        <v>38991</v>
      </c>
      <c r="N21" s="56" t="s">
        <v>146</v>
      </c>
      <c r="O21" s="63">
        <v>0.25</v>
      </c>
      <c r="P21" s="78">
        <f t="shared" si="0"/>
        <v>18.939393939393938</v>
      </c>
      <c r="Q21" s="96">
        <v>20</v>
      </c>
      <c r="R21" s="12"/>
      <c r="S21" s="10"/>
      <c r="T21" s="10"/>
    </row>
    <row r="22" spans="1:21" ht="69.75" customHeight="1">
      <c r="A22" s="223"/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3"/>
    </row>
    <row r="23" spans="1:21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ht="15.75">
      <c r="O24" s="4"/>
    </row>
  </sheetData>
  <mergeCells count="10">
    <mergeCell ref="A22:T22"/>
    <mergeCell ref="N1:Q1"/>
    <mergeCell ref="B4:B5"/>
    <mergeCell ref="D4:H4"/>
    <mergeCell ref="C4:C5"/>
    <mergeCell ref="I4:N4"/>
    <mergeCell ref="A4:A5"/>
    <mergeCell ref="O4:O5"/>
    <mergeCell ref="P4:Q4"/>
    <mergeCell ref="B2:Q2"/>
  </mergeCells>
  <printOptions horizontalCentered="1" verticalCentered="1"/>
  <pageMargins left="0.1968503937007874" right="0.1968503937007874" top="0.1968503937007874" bottom="0.2755905511811024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home1</cp:lastModifiedBy>
  <cp:lastPrinted>2016-09-05T06:56:51Z</cp:lastPrinted>
  <dcterms:created xsi:type="dcterms:W3CDTF">1996-10-08T23:32:33Z</dcterms:created>
  <dcterms:modified xsi:type="dcterms:W3CDTF">2016-09-29T08:17:08Z</dcterms:modified>
  <cp:category/>
  <cp:version/>
  <cp:contentType/>
  <cp:contentStatus/>
</cp:coreProperties>
</file>