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1">'Вода'!$A$1:$R$35</definedName>
    <definedName name="_xlnm.Print_Area" localSheetId="3">'Житло'!$A$1:$Q$22</definedName>
    <definedName name="_xlnm.Print_Area" localSheetId="2">'Каналізація'!$A$1:$P$34</definedName>
    <definedName name="_xlnm.Print_Area" localSheetId="0">'Тепло'!$A$2:$T$3058</definedName>
  </definedNames>
  <calcPr fullCalcOnLoad="1"/>
</workbook>
</file>

<file path=xl/sharedStrings.xml><?xml version="1.0" encoding="utf-8"?>
<sst xmlns="http://schemas.openxmlformats.org/spreadsheetml/2006/main" count="387" uniqueCount="194">
  <si>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</si>
  <si>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</si>
  <si>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</si>
  <si>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</si>
  <si>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</si>
  <si>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</si>
  <si>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</si>
  <si>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</si>
  <si>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</si>
  <si>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</si>
  <si>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</si>
  <si>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</si>
  <si>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</si>
  <si>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</si>
  <si>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</si>
  <si>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</si>
  <si>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</si>
  <si>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</si>
  <si>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</si>
  <si>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</si>
  <si>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</si>
  <si>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</si>
  <si>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</si>
  <si>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</si>
  <si>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</si>
  <si>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</si>
  <si>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</si>
  <si>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</si>
  <si>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</si>
  <si>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</si>
  <si>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</si>
  <si>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</si>
  <si>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</si>
  <si>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</si>
  <si>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</si>
  <si>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</si>
  <si>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</si>
  <si>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</si>
  <si>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</si>
  <si>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</si>
  <si>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</si>
  <si>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</si>
  <si>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</si>
  <si>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</si>
  <si>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</si>
  <si>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</si>
  <si>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</si>
  <si>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</si>
  <si>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</si>
  <si>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</si>
  <si>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</si>
  <si>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</si>
  <si>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</si>
  <si>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</si>
  <si>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</si>
  <si>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</si>
  <si>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</si>
  <si>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</si>
  <si>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</si>
  <si>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</si>
  <si>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</si>
  <si>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</si>
  <si>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</si>
  <si>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</si>
  <si>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</si>
  <si>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КПП смт Горностаївка</t>
  </si>
  <si>
    <t>МКП "Очисні споруди"        м.Скадовск</t>
  </si>
  <si>
    <t>МКП "ВУВКГ мХерсона"</t>
  </si>
  <si>
    <t>МКП "Водоканал" м.Цюрупинськ</t>
  </si>
  <si>
    <t>Казацький БККП</t>
  </si>
  <si>
    <t>Херсонські  житлові організації</t>
  </si>
  <si>
    <t>КП "Містеплокомуненрго" 
м. Гола Пристань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</si>
  <si>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</si>
  <si>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</si>
  <si>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</si>
  <si>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</si>
  <si>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</si>
  <si>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"Міський водоканал"                 
м. 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</si>
  <si>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</si>
  <si>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</si>
  <si>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</si>
  <si>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</si>
  <si>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</si>
  <si>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МКП "Водоканал" м.Цюрупинськ </t>
  </si>
  <si>
    <t xml:space="preserve">КП "Гопри водоканал"
м.Гола Пристань </t>
  </si>
  <si>
    <t>МКП "Цюрупинськ - комунгосп"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</si>
  <si>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</si>
  <si>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</si>
  <si>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</si>
  <si>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</si>
  <si>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</si>
  <si>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</si>
  <si>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_</t>
  </si>
  <si>
    <t>Горностаївський КПП</t>
  </si>
  <si>
    <t>ККУП "ДЖЕРЕЛО" Каланчацької селищної ради</t>
  </si>
  <si>
    <t>___</t>
  </si>
  <si>
    <t>*</t>
  </si>
  <si>
    <t xml:space="preserve">  --</t>
  </si>
  <si>
    <t xml:space="preserve">  ---</t>
  </si>
  <si>
    <t>45,60/43,20</t>
  </si>
  <si>
    <t>0,98/1,46</t>
  </si>
  <si>
    <t>0,82/1,22</t>
  </si>
  <si>
    <t>87,3/85,3</t>
  </si>
  <si>
    <t>10,36/10,33</t>
  </si>
  <si>
    <t>9,63/14,68</t>
  </si>
  <si>
    <t>цілодобово</t>
  </si>
  <si>
    <t>15,12.2015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</si>
  <si>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</si>
  <si>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</si>
  <si>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</si>
  <si>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</si>
  <si>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</si>
  <si>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</si>
  <si>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</si>
  <si>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15.07.2014  №49 рішення виконавчого комітету Таврійської міської ради</t>
  </si>
  <si>
    <t>28.12.2015 №191 рішення виконкому Голопристаньської           міськради</t>
  </si>
  <si>
    <t>5,70*/     6,00**</t>
  </si>
  <si>
    <t>21.02.2015 №829 рішення Новотроїцької селищної ради</t>
  </si>
  <si>
    <t>21.06 2013  №143 рішення Каланчацької селищної ради</t>
  </si>
  <si>
    <t>21.02.2015 №828 рішення Новотроїцької селищної ради</t>
  </si>
  <si>
    <t>03.12 2014  №97 рішення виконкому Бериславської міськради</t>
  </si>
  <si>
    <t>15.09.2014 №174 рішення виконкому Скадовської міськради</t>
  </si>
  <si>
    <t>20.12.2011 №566 (зі змінами) рішення Херсонського міськвиконкому</t>
  </si>
  <si>
    <t>24.11.2015 №506 рішення виконкому Новокаховської міськради</t>
  </si>
  <si>
    <t>22.04.2015 №600 рішення Чаплинської селищної ради</t>
  </si>
  <si>
    <t>23,17*/29,17*</t>
  </si>
  <si>
    <t>4,6*/5,8*</t>
  </si>
  <si>
    <t>17.07.2012 №150 рішення Цюрупинської міськради</t>
  </si>
  <si>
    <t>14.04.2009 №404 рішення Чаплинської селищної ради</t>
  </si>
  <si>
    <t>31.05.2010 №464 рішення селищної ради Асканія Нова</t>
  </si>
  <si>
    <t>14.04.15 №91 Каховської міськради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</si>
  <si>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</si>
  <si>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26.02.2015 №8 рішення Білозерської селищна рада</t>
  </si>
  <si>
    <t>25.09.2014 №57 рішення Білозерської селищна рада</t>
  </si>
  <si>
    <t>КП "Бериславська житлово-експлуатаційна контора №1" 
м.Берислав</t>
  </si>
  <si>
    <t>13.04.2011 №44 рішення Таврійського міськвиконкому</t>
  </si>
  <si>
    <t>14.05.2015 №489 рішення Казацької селищної ради</t>
  </si>
  <si>
    <t>26.07.2011 №254 Новокаховськї міськради</t>
  </si>
  <si>
    <t>27.06.2006 №198 рішення Голопристанської міськради</t>
  </si>
  <si>
    <t>28.05.2015    №65 рішення Голопристанської міськради</t>
  </si>
  <si>
    <t xml:space="preserve">11.02.2011 №56 рішення Новокаховського міськвиконкому </t>
  </si>
  <si>
    <t>10.07.2012 №245 рішення Каховської міськради</t>
  </si>
  <si>
    <t>25.03.2011 №91 ршення виконкому Генічеської міської ради</t>
  </si>
  <si>
    <t>22.12.2006 №93 рішення Козацької селищної ради</t>
  </si>
  <si>
    <t>ЖКП смт Новотроїцьк</t>
  </si>
  <si>
    <t>03.12.2014 № 95 рішення Бериславської міськради</t>
  </si>
  <si>
    <t>10.02.2014 №648 рішення Новотроїцької міськради</t>
  </si>
  <si>
    <t>19.05.16 №93 рішення виконкому Скадовської міськради</t>
  </si>
  <si>
    <t>одноставковий   сезонний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</si>
  <si>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</si>
  <si>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</si>
  <si>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сезонний</t>
  </si>
  <si>
    <t>—</t>
  </si>
  <si>
    <t>рішення від 15.06.2016 №100</t>
  </si>
  <si>
    <t>ПП "Херсонтеплогенерація"</t>
  </si>
  <si>
    <t>КП "Міський водоканал", м.Нова Каховка</t>
  </si>
  <si>
    <t>26,11.2015 №2868 постанова НКРЕКП</t>
  </si>
  <si>
    <t>26.11.2015 № 2868 постанова НКРЕКП</t>
  </si>
  <si>
    <t>3.42 інші споживачі</t>
  </si>
  <si>
    <t>2.00 інші споживачі</t>
  </si>
  <si>
    <t>№ 102 від 10.07.15</t>
  </si>
  <si>
    <t>10.07.2015 №102 Горностаївської селищної ради</t>
  </si>
  <si>
    <t xml:space="preserve">30.06.2016р №1210 НКРЕКП, 09.06.2016р №1086 НКРЕКП, 09.06.2016р №1101 НКРЕКП </t>
  </si>
  <si>
    <t>26.11.15 р. № 2868 Постанова НКРЕКП</t>
  </si>
  <si>
    <t>м. Херсон, вул. І. Куліка, буд.31</t>
  </si>
  <si>
    <t>єдиний</t>
  </si>
  <si>
    <t>17.11.15 № 441 Виконком Херсонської міської ради</t>
  </si>
  <si>
    <t>м. Херсон, вул. 49 Гвардійська дивізії, буд.71</t>
  </si>
  <si>
    <t>м. Херсон, пр-т Адм. Сенявіна, буд.26</t>
  </si>
  <si>
    <t>Населення смт Наддніпрянське</t>
  </si>
  <si>
    <t>15.10.15 №35 Виконком Наддніпрянської селищної ради Дніпровського району м. Херсона</t>
  </si>
  <si>
    <t>ДП "Теплотехсервис" ЗАТ "Теплотехника" м.Херсон, а саме:</t>
  </si>
  <si>
    <t>4.0</t>
  </si>
  <si>
    <t>01,08,2015</t>
  </si>
  <si>
    <t>03.12.2014 №              Рішення Бериславської міськради</t>
  </si>
  <si>
    <t>з 01.07.2016</t>
  </si>
  <si>
    <t>Постанова НКРЕКП від 31.03.15 № 1171 (зі змінами)</t>
  </si>
  <si>
    <t xml:space="preserve">сезонний </t>
  </si>
  <si>
    <t>Постанова НКРЕКП від 09.06.16 р.      № 1101</t>
  </si>
  <si>
    <t>з 01.08.2012р.</t>
  </si>
  <si>
    <t>Пост. НКРЕКП від 09.06.2016 № 1101 (зміни до № 1171 від 31.03.2015 року )</t>
  </si>
  <si>
    <t>78,87/76,95</t>
  </si>
  <si>
    <t>ПАТ "Херсонська теплоелектроцентраль" м.Херсон</t>
  </si>
  <si>
    <t>17.06.2016 №100 рішення АсканіяНова селищна рада</t>
  </si>
  <si>
    <t>31.05.2016 №145 ршення виконкому Генічеської міської ради</t>
  </si>
  <si>
    <t>1654/1695,6</t>
  </si>
  <si>
    <t>КП "Міськжитлобуд" м.Генічеськ</t>
  </si>
  <si>
    <t>07.10.2015 №442 рішення Новокаховської міськради</t>
  </si>
  <si>
    <t xml:space="preserve">Дані про тарифи на послуги теплопостачання 
 станом на 01 жовтня  2016року по  Херсонській області </t>
  </si>
  <si>
    <t xml:space="preserve">Дані про тарифи на послуги водопостачання 
станом на 01 жовтня  2016 року  по  Херсонській області </t>
  </si>
  <si>
    <t xml:space="preserve">Дані про тарифи на послуги водовідведення 
станом на 01 жовтня 2016 року  по  Херсонській області </t>
  </si>
  <si>
    <t xml:space="preserve">Данні по тарифам на послуги з утримання будинків і споруд та прибудинкових територій
станом на 01 жовтня  2016 року по Херсонській області </t>
  </si>
  <si>
    <t>11.08.2016 №1413 постановаНКРЕ</t>
  </si>
  <si>
    <t>11.08.2016 №1413 постанова НКРЕ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</si>
</sst>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sz val="18"/>
      <name val="Arial"/>
      <family val="0"/>
    </font>
    <font>
      <sz val="11"/>
      <name val="Arial Cyr"/>
      <family val="0"/>
    </font>
    <font>
      <sz val="16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sz val="12"/>
      <name val="Arial Cyr"/>
      <family val="0"/>
    </font>
    <font>
      <sz val="20"/>
      <color indexed="8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0" applyNumberFormat="1" applyFont="1" applyFill="1" applyBorder="1" applyAlignment="1">
      <alignment horizontal="center" vertical="center" wrapText="1"/>
    </xf>
    <xf numFmtId="14" fontId="15" fillId="0" borderId="1" xfId="20" applyNumberFormat="1" applyFont="1" applyFill="1" applyBorder="1" applyAlignment="1">
      <alignment horizontal="center" vertical="center" wrapText="1"/>
      <protection/>
    </xf>
    <xf numFmtId="1" fontId="15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center" vertical="center" textRotation="90" wrapText="1"/>
      <protection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20" applyFont="1" applyFill="1" applyBorder="1" applyAlignment="1">
      <alignment horizontal="center" vertical="center" wrapText="1"/>
      <protection/>
    </xf>
    <xf numFmtId="2" fontId="18" fillId="0" borderId="1" xfId="20" applyNumberFormat="1" applyFont="1" applyFill="1" applyBorder="1" applyAlignment="1">
      <alignment horizontal="center" vertical="center" wrapText="1"/>
      <protection/>
    </xf>
    <xf numFmtId="204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8" fillId="0" borderId="1" xfId="20" applyNumberFormat="1" applyFont="1" applyFill="1" applyBorder="1" applyAlignment="1">
      <alignment horizontal="center" vertical="center" wrapText="1"/>
      <protection/>
    </xf>
    <xf numFmtId="1" fontId="18" fillId="0" borderId="1" xfId="20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88" fontId="18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188" fontId="18" fillId="0" borderId="1" xfId="20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  <protection/>
    </xf>
    <xf numFmtId="0" fontId="18" fillId="2" borderId="1" xfId="20" applyFont="1" applyFill="1" applyBorder="1" applyAlignment="1">
      <alignment horizontal="left" vertical="center" wrapText="1"/>
      <protection/>
    </xf>
    <xf numFmtId="4" fontId="18" fillId="0" borderId="1" xfId="20" applyNumberFormat="1" applyFont="1" applyFill="1" applyBorder="1" applyAlignment="1">
      <alignment horizontal="center" vertical="center" wrapText="1"/>
      <protection/>
    </xf>
    <xf numFmtId="190" fontId="18" fillId="0" borderId="1" xfId="20" applyNumberFormat="1" applyFont="1" applyFill="1" applyBorder="1" applyAlignment="1">
      <alignment horizontal="center" vertical="center" wrapText="1"/>
      <protection/>
    </xf>
    <xf numFmtId="0" fontId="18" fillId="2" borderId="1" xfId="0" applyFont="1" applyFill="1" applyBorder="1" applyAlignment="1">
      <alignment horizontal="center" vertical="center"/>
    </xf>
    <xf numFmtId="208" fontId="18" fillId="0" borderId="1" xfId="20" applyNumberFormat="1" applyFont="1" applyFill="1" applyBorder="1" applyAlignment="1">
      <alignment horizontal="center" vertical="center" wrapText="1"/>
      <protection/>
    </xf>
    <xf numFmtId="14" fontId="18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2" borderId="1" xfId="20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18" applyFont="1" applyBorder="1" applyAlignment="1">
      <alignment horizontal="center" vertical="center" wrapText="1"/>
      <protection/>
    </xf>
    <xf numFmtId="14" fontId="18" fillId="0" borderId="1" xfId="18" applyNumberFormat="1" applyFont="1" applyBorder="1" applyAlignment="1">
      <alignment horizontal="center" vertical="center" wrapText="1"/>
      <protection/>
    </xf>
    <xf numFmtId="4" fontId="15" fillId="0" borderId="1" xfId="20" applyNumberFormat="1" applyFont="1" applyFill="1" applyBorder="1" applyAlignment="1">
      <alignment horizontal="center" vertical="center" wrapText="1"/>
      <protection/>
    </xf>
    <xf numFmtId="3" fontId="15" fillId="0" borderId="1" xfId="20" applyNumberFormat="1" applyFont="1" applyFill="1" applyBorder="1" applyAlignment="1">
      <alignment horizontal="center" vertical="center" wrapText="1"/>
      <protection/>
    </xf>
    <xf numFmtId="190" fontId="15" fillId="0" borderId="1" xfId="20" applyNumberFormat="1" applyFont="1" applyFill="1" applyBorder="1" applyAlignment="1">
      <alignment horizontal="center" vertical="center" wrapText="1"/>
      <protection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19" applyNumberFormat="1" applyFont="1" applyFill="1" applyBorder="1" applyAlignment="1" applyProtection="1">
      <alignment horizontal="left" vertical="center" wrapText="1"/>
      <protection/>
    </xf>
    <xf numFmtId="188" fontId="18" fillId="0" borderId="1" xfId="18" applyNumberFormat="1" applyFont="1" applyBorder="1" applyAlignment="1">
      <alignment horizontal="center" vertical="center" wrapText="1"/>
      <protection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left" vertical="center" wrapText="1"/>
      <protection/>
    </xf>
    <xf numFmtId="2" fontId="18" fillId="2" borderId="1" xfId="0" applyNumberFormat="1" applyFont="1" applyFill="1" applyBorder="1" applyAlignment="1">
      <alignment horizontal="center" vertical="center"/>
    </xf>
    <xf numFmtId="188" fontId="18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88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08" fontId="9" fillId="0" borderId="1" xfId="0" applyNumberFormat="1" applyFont="1" applyBorder="1" applyAlignment="1">
      <alignment horizontal="center" vertical="center" wrapText="1"/>
    </xf>
    <xf numFmtId="211" fontId="9" fillId="3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 wrapText="1"/>
      <protection/>
    </xf>
    <xf numFmtId="14" fontId="9" fillId="0" borderId="1" xfId="18" applyNumberFormat="1" applyFont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1" xfId="18" applyNumberFormat="1" applyFont="1" applyBorder="1" applyAlignment="1">
      <alignment horizontal="center" vertical="center" wrapText="1"/>
      <protection/>
    </xf>
    <xf numFmtId="188" fontId="9" fillId="3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Border="1" applyAlignment="1">
      <alignment horizontal="center" vertical="center" wrapText="1"/>
      <protection/>
    </xf>
    <xf numFmtId="2" fontId="9" fillId="3" borderId="1" xfId="20" applyNumberFormat="1" applyFont="1" applyFill="1" applyBorder="1" applyAlignment="1">
      <alignment horizontal="center" vertical="center" wrapText="1"/>
      <protection/>
    </xf>
    <xf numFmtId="4" fontId="5" fillId="0" borderId="6" xfId="20" applyNumberFormat="1" applyFont="1" applyFill="1" applyBorder="1" applyAlignment="1">
      <alignment horizontal="center" vertical="center" wrapText="1"/>
      <protection/>
    </xf>
    <xf numFmtId="4" fontId="5" fillId="0" borderId="6" xfId="20" applyNumberFormat="1" applyFont="1" applyFill="1" applyBorder="1" applyAlignment="1">
      <alignment horizontal="center" vertical="center" textRotation="90" wrapText="1"/>
      <protection/>
    </xf>
    <xf numFmtId="2" fontId="5" fillId="0" borderId="6" xfId="20" applyNumberFormat="1" applyFont="1" applyFill="1" applyBorder="1" applyAlignment="1">
      <alignment horizontal="center" vertical="center" wrapText="1"/>
      <protection/>
    </xf>
    <xf numFmtId="211" fontId="5" fillId="3" borderId="1" xfId="20" applyNumberFormat="1" applyFont="1" applyFill="1" applyBorder="1" applyAlignment="1">
      <alignment horizontal="center" vertical="center" wrapText="1"/>
      <protection/>
    </xf>
    <xf numFmtId="14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8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95" fontId="25" fillId="0" borderId="5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0" fontId="9" fillId="0" borderId="9" xfId="20" applyFont="1" applyFill="1" applyBorder="1" applyAlignment="1">
      <alignment horizontal="center" vertical="center" wrapText="1"/>
      <protection/>
    </xf>
    <xf numFmtId="211" fontId="9" fillId="0" borderId="9" xfId="20" applyNumberFormat="1" applyFont="1" applyFill="1" applyBorder="1" applyAlignment="1">
      <alignment horizontal="center" vertical="center" wrapText="1"/>
      <protection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95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 horizontal="justify"/>
    </xf>
    <xf numFmtId="2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09" fontId="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14" fontId="0" fillId="0" borderId="5" xfId="0" applyNumberForma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2" fillId="2" borderId="2" xfId="20" applyFont="1" applyFill="1" applyBorder="1" applyAlignment="1">
      <alignment vertical="center" wrapText="1"/>
      <protection/>
    </xf>
    <xf numFmtId="0" fontId="9" fillId="2" borderId="5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189" fontId="5" fillId="0" borderId="2" xfId="20" applyNumberFormat="1" applyFont="1" applyFill="1" applyBorder="1" applyAlignment="1">
      <alignment horizontal="center" vertical="center" wrapText="1"/>
      <protection/>
    </xf>
    <xf numFmtId="4" fontId="9" fillId="0" borderId="9" xfId="20" applyNumberFormat="1" applyFont="1" applyFill="1" applyBorder="1" applyAlignment="1">
      <alignment horizontal="center" vertical="center" wrapText="1"/>
      <protection/>
    </xf>
    <xf numFmtId="14" fontId="13" fillId="0" borderId="1" xfId="20" applyNumberFormat="1" applyFont="1" applyFill="1" applyBorder="1" applyAlignment="1">
      <alignment horizontal="center" vertical="center" wrapText="1"/>
      <protection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3" fillId="0" borderId="10" xfId="18" applyFont="1" applyBorder="1" applyAlignment="1">
      <alignment horizontal="center" vertical="center" wrapText="1"/>
      <protection/>
    </xf>
    <xf numFmtId="2" fontId="23" fillId="0" borderId="10" xfId="18" applyNumberFormat="1" applyFont="1" applyBorder="1" applyAlignment="1">
      <alignment horizontal="center" vertical="center" wrapText="1"/>
      <protection/>
    </xf>
    <xf numFmtId="4" fontId="9" fillId="0" borderId="10" xfId="20" applyNumberFormat="1" applyFont="1" applyFill="1" applyBorder="1" applyAlignment="1">
      <alignment horizontal="center" vertical="center" textRotation="90" wrapText="1"/>
      <protection/>
    </xf>
    <xf numFmtId="14" fontId="23" fillId="0" borderId="10" xfId="18" applyNumberFormat="1" applyFont="1" applyBorder="1" applyAlignment="1">
      <alignment horizontal="center" vertical="center" wrapText="1"/>
      <protection/>
    </xf>
    <xf numFmtId="0" fontId="16" fillId="0" borderId="10" xfId="18" applyFont="1" applyBorder="1" applyAlignment="1">
      <alignment horizontal="center" vertical="center" wrapText="1"/>
      <protection/>
    </xf>
    <xf numFmtId="2" fontId="16" fillId="0" borderId="10" xfId="18" applyNumberFormat="1" applyFont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11" xfId="20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0" xfId="20" applyFont="1" applyFill="1" applyAlignment="1">
      <alignment horizontal="center" vertical="center" wrapText="1"/>
      <protection/>
    </xf>
    <xf numFmtId="209" fontId="15" fillId="0" borderId="1" xfId="0" applyNumberFormat="1" applyFont="1" applyFill="1" applyBorder="1" applyAlignment="1">
      <alignment horizontal="center" vertical="center"/>
    </xf>
    <xf numFmtId="209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13" fontId="24" fillId="0" borderId="10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95" fontId="26" fillId="0" borderId="5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vertical="center"/>
    </xf>
    <xf numFmtId="0" fontId="15" fillId="0" borderId="1" xfId="20" applyFont="1" applyFill="1" applyBorder="1" applyAlignment="1">
      <alignment horizontal="left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09" fontId="2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5" xfId="20" applyFont="1" applyFill="1" applyBorder="1" applyAlignment="1">
      <alignment horizontal="center" vertical="center" wrapText="1"/>
      <protection/>
    </xf>
    <xf numFmtId="0" fontId="18" fillId="2" borderId="1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95" fontId="13" fillId="0" borderId="1" xfId="20" applyNumberFormat="1" applyFont="1" applyFill="1" applyBorder="1" applyAlignment="1">
      <alignment horizontal="center" vertical="center" wrapText="1"/>
      <protection/>
    </xf>
    <xf numFmtId="4" fontId="9" fillId="0" borderId="15" xfId="20" applyNumberFormat="1" applyFont="1" applyFill="1" applyBorder="1" applyAlignment="1">
      <alignment horizontal="center" vertical="center" wrapText="1"/>
      <protection/>
    </xf>
    <xf numFmtId="0" fontId="18" fillId="0" borderId="5" xfId="20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13" fillId="0" borderId="1" xfId="20" applyNumberFormat="1" applyFont="1" applyFill="1" applyBorder="1" applyAlignment="1">
      <alignment horizontal="center" vertical="center" wrapText="1"/>
      <protection/>
    </xf>
    <xf numFmtId="14" fontId="5" fillId="0" borderId="1" xfId="20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9" fillId="0" borderId="0" xfId="20" applyFont="1" applyFill="1" applyBorder="1" applyAlignment="1">
      <alignment horizontal="left" vertical="center" wrapText="1"/>
      <protection/>
    </xf>
    <xf numFmtId="0" fontId="18" fillId="0" borderId="1" xfId="20" applyFont="1" applyFill="1" applyBorder="1" applyAlignment="1">
      <alignment horizontal="center" vertical="center" wrapText="1"/>
      <protection/>
    </xf>
    <xf numFmtId="0" fontId="18" fillId="0" borderId="1" xfId="20" applyFont="1" applyFill="1" applyBorder="1" applyAlignment="1">
      <alignment horizontal="center" vertical="center" textRotation="90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14" fontId="22" fillId="0" borderId="17" xfId="20" applyNumberFormat="1" applyFont="1" applyFill="1" applyBorder="1" applyAlignment="1">
      <alignment horizontal="center" vertical="center" wrapText="1"/>
      <protection/>
    </xf>
    <xf numFmtId="0" fontId="18" fillId="0" borderId="1" xfId="19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2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9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20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15" fillId="0" borderId="0" xfId="20" applyNumberFormat="1" applyFont="1" applyFill="1" applyBorder="1" applyAlignment="1">
      <alignment horizontal="left" vertical="center" wrapText="1"/>
      <protection/>
    </xf>
    <xf numFmtId="0" fontId="15" fillId="0" borderId="0" xfId="20" applyFont="1" applyFill="1" applyBorder="1" applyAlignment="1">
      <alignment horizontal="left" vertical="center" wrapText="1"/>
      <protection/>
    </xf>
    <xf numFmtId="0" fontId="15" fillId="0" borderId="21" xfId="20" applyFont="1" applyFill="1" applyBorder="1" applyAlignment="1">
      <alignment horizontal="left" vertical="center" wrapText="1"/>
      <protection/>
    </xf>
    <xf numFmtId="0" fontId="16" fillId="0" borderId="1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7" fillId="0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3058"/>
  <sheetViews>
    <sheetView view="pageBreakPreview" zoomScale="75" zoomScaleNormal="75" zoomScaleSheetLayoutView="75" workbookViewId="0" topLeftCell="A6">
      <selection activeCell="A11" sqref="A11:A3059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3.00390625" style="5" bestFit="1" customWidth="1"/>
    <col min="7" max="7" width="10.8515625" style="5" customWidth="1"/>
    <col min="8" max="8" width="11.421875" style="5" customWidth="1"/>
    <col min="9" max="9" width="15.14062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140625" style="5" customWidth="1"/>
    <col min="16" max="16" width="33.421875" style="5" customWidth="1"/>
    <col min="17" max="17" width="13.00390625" style="5" customWidth="1"/>
    <col min="18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33"/>
      <c r="R1" s="233"/>
      <c r="S1" s="233"/>
      <c r="T1" s="233"/>
    </row>
    <row r="2" spans="1:21" ht="63.75" customHeight="1">
      <c r="A2" s="8"/>
      <c r="B2" s="242" t="s">
        <v>188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4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231"/>
      <c r="B4" s="231" t="s">
        <v>0</v>
      </c>
      <c r="C4" s="231" t="s">
        <v>17</v>
      </c>
      <c r="D4" s="231"/>
      <c r="E4" s="231" t="s">
        <v>18</v>
      </c>
      <c r="F4" s="231"/>
      <c r="G4" s="231"/>
      <c r="H4" s="231"/>
      <c r="I4" s="245" t="s">
        <v>19</v>
      </c>
      <c r="J4" s="245"/>
      <c r="K4" s="245"/>
      <c r="L4" s="245"/>
      <c r="M4" s="245"/>
      <c r="N4" s="245"/>
      <c r="O4" s="245"/>
      <c r="P4" s="245"/>
      <c r="Q4" s="245"/>
      <c r="R4" s="231" t="s">
        <v>4</v>
      </c>
      <c r="S4" s="231"/>
      <c r="T4" s="231"/>
      <c r="U4" s="9"/>
    </row>
    <row r="5" spans="1:21" ht="30" customHeight="1">
      <c r="A5" s="231"/>
      <c r="B5" s="231"/>
      <c r="C5" s="231"/>
      <c r="D5" s="231"/>
      <c r="E5" s="231"/>
      <c r="F5" s="231"/>
      <c r="G5" s="231"/>
      <c r="H5" s="231"/>
      <c r="I5" s="231" t="s">
        <v>5</v>
      </c>
      <c r="J5" s="231"/>
      <c r="K5" s="231"/>
      <c r="L5" s="231"/>
      <c r="M5" s="231"/>
      <c r="N5" s="231"/>
      <c r="O5" s="231"/>
      <c r="P5" s="231"/>
      <c r="Q5" s="232" t="s">
        <v>20</v>
      </c>
      <c r="R5" s="232" t="s">
        <v>7</v>
      </c>
      <c r="S5" s="232" t="s">
        <v>8</v>
      </c>
      <c r="T5" s="232" t="s">
        <v>9</v>
      </c>
      <c r="U5" s="9"/>
    </row>
    <row r="6" spans="1:21" ht="78.75" customHeight="1">
      <c r="A6" s="231"/>
      <c r="B6" s="231"/>
      <c r="C6" s="231"/>
      <c r="D6" s="231"/>
      <c r="E6" s="231" t="s">
        <v>10</v>
      </c>
      <c r="F6" s="231"/>
      <c r="G6" s="231" t="s">
        <v>11</v>
      </c>
      <c r="H6" s="231"/>
      <c r="I6" s="232" t="s">
        <v>21</v>
      </c>
      <c r="J6" s="231" t="s">
        <v>22</v>
      </c>
      <c r="K6" s="231"/>
      <c r="L6" s="231" t="s">
        <v>23</v>
      </c>
      <c r="M6" s="231"/>
      <c r="N6" s="231"/>
      <c r="O6" s="232" t="s">
        <v>14</v>
      </c>
      <c r="P6" s="234" t="s">
        <v>107</v>
      </c>
      <c r="Q6" s="232"/>
      <c r="R6" s="232"/>
      <c r="S6" s="232"/>
      <c r="T6" s="232"/>
      <c r="U6" s="9"/>
    </row>
    <row r="7" spans="1:21" ht="110.25" customHeight="1" thickBot="1">
      <c r="A7" s="231"/>
      <c r="B7" s="231"/>
      <c r="C7" s="25" t="s">
        <v>15</v>
      </c>
      <c r="D7" s="25" t="s">
        <v>16</v>
      </c>
      <c r="E7" s="25" t="s">
        <v>15</v>
      </c>
      <c r="F7" s="25" t="s">
        <v>16</v>
      </c>
      <c r="G7" s="25" t="s">
        <v>15</v>
      </c>
      <c r="H7" s="25" t="s">
        <v>16</v>
      </c>
      <c r="I7" s="232"/>
      <c r="J7" s="25" t="s">
        <v>24</v>
      </c>
      <c r="K7" s="25" t="s">
        <v>25</v>
      </c>
      <c r="L7" s="25" t="s">
        <v>26</v>
      </c>
      <c r="M7" s="25" t="s">
        <v>27</v>
      </c>
      <c r="N7" s="25" t="s">
        <v>28</v>
      </c>
      <c r="O7" s="232"/>
      <c r="P7" s="235"/>
      <c r="Q7" s="232"/>
      <c r="R7" s="232"/>
      <c r="S7" s="232"/>
      <c r="T7" s="232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20">
        <v>1</v>
      </c>
      <c r="B9" s="27" t="s">
        <v>44</v>
      </c>
      <c r="C9" s="26"/>
      <c r="D9" s="26"/>
      <c r="E9" s="26"/>
      <c r="F9" s="26"/>
      <c r="G9" s="26"/>
      <c r="H9" s="26"/>
      <c r="I9" s="20">
        <v>84.01</v>
      </c>
      <c r="J9" s="26"/>
      <c r="K9" s="26">
        <v>2.4</v>
      </c>
      <c r="L9" s="26"/>
      <c r="M9" s="26"/>
      <c r="N9" s="26"/>
      <c r="O9" s="26"/>
      <c r="P9" s="19">
        <v>38777</v>
      </c>
      <c r="Q9" s="20">
        <v>268.04</v>
      </c>
      <c r="R9" s="28" t="e">
        <f>I9/C9*100</f>
        <v>#DIV/0!</v>
      </c>
      <c r="S9" s="28" t="e">
        <f>Q9/D9*100</f>
        <v>#DIV/0!</v>
      </c>
      <c r="T9" s="28" t="e">
        <f>(S9+R9)/2</f>
        <v>#DIV/0!</v>
      </c>
      <c r="U9" s="9"/>
    </row>
    <row r="10" spans="1:21" ht="42" customHeight="1">
      <c r="A10" s="239" t="s">
        <v>149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1"/>
      <c r="U10" s="9"/>
    </row>
    <row r="11" spans="1:21" ht="89.25" customHeight="1">
      <c r="A11" s="20">
        <v>1</v>
      </c>
      <c r="B11" s="105" t="s">
        <v>109</v>
      </c>
      <c r="C11" s="173">
        <v>674.19</v>
      </c>
      <c r="D11" s="173">
        <v>1355.83</v>
      </c>
      <c r="E11" s="174">
        <v>1123.2</v>
      </c>
      <c r="F11" s="174">
        <v>1106.24</v>
      </c>
      <c r="G11" s="173">
        <v>0</v>
      </c>
      <c r="H11" s="173">
        <v>0</v>
      </c>
      <c r="I11" s="173">
        <v>1347.84</v>
      </c>
      <c r="J11" s="175" t="s">
        <v>177</v>
      </c>
      <c r="K11" s="173">
        <v>27.73</v>
      </c>
      <c r="L11" s="173" t="s">
        <v>91</v>
      </c>
      <c r="M11" s="173">
        <v>85.58</v>
      </c>
      <c r="N11" s="173"/>
      <c r="O11" s="176">
        <v>42552</v>
      </c>
      <c r="P11" s="177" t="s">
        <v>178</v>
      </c>
      <c r="Q11" s="178">
        <v>1327.49</v>
      </c>
      <c r="R11" s="117">
        <f aca="true" t="shared" si="0" ref="R11:R16">I11/1.2/C11*100</f>
        <v>166.59991990388465</v>
      </c>
      <c r="S11" s="110">
        <f>(F11+H11)/D11</f>
        <v>0.8159134994800233</v>
      </c>
      <c r="T11" s="104">
        <v>117.5</v>
      </c>
      <c r="U11" s="9"/>
    </row>
    <row r="12" spans="1:21" ht="45" customHeight="1">
      <c r="A12" s="20">
        <v>2</v>
      </c>
      <c r="B12" s="105" t="s">
        <v>110</v>
      </c>
      <c r="C12" s="109" t="s">
        <v>81</v>
      </c>
      <c r="D12" s="109">
        <v>1719.52</v>
      </c>
      <c r="E12" s="109" t="s">
        <v>81</v>
      </c>
      <c r="F12" s="109">
        <v>1722.39</v>
      </c>
      <c r="G12" s="109" t="s">
        <v>81</v>
      </c>
      <c r="H12" s="109">
        <v>0</v>
      </c>
      <c r="I12" s="109" t="s">
        <v>81</v>
      </c>
      <c r="J12" s="106" t="s">
        <v>58</v>
      </c>
      <c r="K12" s="109" t="s">
        <v>81</v>
      </c>
      <c r="L12" s="109" t="s">
        <v>81</v>
      </c>
      <c r="M12" s="119" t="s">
        <v>81</v>
      </c>
      <c r="N12" s="108" t="s">
        <v>81</v>
      </c>
      <c r="O12" s="103">
        <v>42125</v>
      </c>
      <c r="P12" s="130" t="s">
        <v>130</v>
      </c>
      <c r="Q12" s="109">
        <v>2066.87</v>
      </c>
      <c r="R12" s="110"/>
      <c r="S12" s="110">
        <f>(F12+H12)/D12</f>
        <v>1.0016690704382618</v>
      </c>
      <c r="T12" s="108"/>
      <c r="U12" s="9"/>
    </row>
    <row r="13" spans="1:21" ht="68.25" customHeight="1">
      <c r="A13" s="20">
        <v>3</v>
      </c>
      <c r="B13" s="105" t="s">
        <v>111</v>
      </c>
      <c r="C13" s="122">
        <v>694.85</v>
      </c>
      <c r="D13" s="122">
        <v>1499.09</v>
      </c>
      <c r="E13" s="26">
        <v>1218.04</v>
      </c>
      <c r="F13" s="26">
        <v>1218.04</v>
      </c>
      <c r="G13" s="26">
        <v>13.15</v>
      </c>
      <c r="H13" s="26">
        <v>13.15</v>
      </c>
      <c r="I13" s="150">
        <v>1477.43</v>
      </c>
      <c r="J13" s="150" t="s">
        <v>58</v>
      </c>
      <c r="K13" s="150">
        <v>45.1</v>
      </c>
      <c r="L13" s="150">
        <v>0</v>
      </c>
      <c r="M13" s="150">
        <v>0</v>
      </c>
      <c r="N13" s="150">
        <v>0</v>
      </c>
      <c r="O13" s="151">
        <v>42552</v>
      </c>
      <c r="P13" s="152" t="s">
        <v>162</v>
      </c>
      <c r="Q13" s="150">
        <v>1477.13</v>
      </c>
      <c r="R13" s="117">
        <f t="shared" si="0"/>
        <v>177.1881221366722</v>
      </c>
      <c r="S13" s="117">
        <f>Q13/1.2/D13*100</f>
        <v>82.11259275071323</v>
      </c>
      <c r="T13" s="112">
        <v>114</v>
      </c>
      <c r="U13" s="9"/>
    </row>
    <row r="14" spans="1:21" ht="38.25" customHeight="1">
      <c r="A14" s="20">
        <v>4</v>
      </c>
      <c r="B14" s="105" t="s">
        <v>112</v>
      </c>
      <c r="C14" s="123" t="s">
        <v>81</v>
      </c>
      <c r="D14" s="123">
        <v>1881.94</v>
      </c>
      <c r="E14" s="123" t="s">
        <v>81</v>
      </c>
      <c r="F14" s="123">
        <v>1821.7</v>
      </c>
      <c r="G14" s="123" t="s">
        <v>81</v>
      </c>
      <c r="H14" s="123">
        <v>0</v>
      </c>
      <c r="I14" s="123" t="s">
        <v>81</v>
      </c>
      <c r="J14" s="106" t="s">
        <v>58</v>
      </c>
      <c r="K14" s="123" t="s">
        <v>81</v>
      </c>
      <c r="L14" s="123" t="s">
        <v>81</v>
      </c>
      <c r="M14" s="120" t="s">
        <v>81</v>
      </c>
      <c r="N14" s="113" t="s">
        <v>81</v>
      </c>
      <c r="O14" s="114">
        <v>42278</v>
      </c>
      <c r="P14" s="129" t="s">
        <v>187</v>
      </c>
      <c r="Q14" s="118">
        <v>2216.98</v>
      </c>
      <c r="R14" s="117"/>
      <c r="S14" s="117">
        <v>100</v>
      </c>
      <c r="T14" s="112">
        <v>100</v>
      </c>
      <c r="U14" s="9"/>
    </row>
    <row r="15" spans="1:21" ht="69" customHeight="1" thickBot="1">
      <c r="A15" s="20">
        <v>5</v>
      </c>
      <c r="B15" s="105" t="s">
        <v>71</v>
      </c>
      <c r="C15" s="216">
        <v>825.09</v>
      </c>
      <c r="D15" s="216">
        <v>1353.89</v>
      </c>
      <c r="E15" s="216">
        <v>841.77</v>
      </c>
      <c r="F15" s="216">
        <v>1584.14</v>
      </c>
      <c r="G15" s="116">
        <v>0</v>
      </c>
      <c r="H15" s="116">
        <v>0</v>
      </c>
      <c r="I15" s="124">
        <v>1010.1</v>
      </c>
      <c r="J15" s="106" t="s">
        <v>58</v>
      </c>
      <c r="K15" s="124">
        <v>35.15</v>
      </c>
      <c r="L15" s="124" t="s">
        <v>81</v>
      </c>
      <c r="M15" s="121" t="s">
        <v>81</v>
      </c>
      <c r="N15" s="115" t="s">
        <v>81</v>
      </c>
      <c r="O15" s="111">
        <v>42381</v>
      </c>
      <c r="P15" s="128" t="s">
        <v>115</v>
      </c>
      <c r="Q15" s="115">
        <v>1900.98</v>
      </c>
      <c r="R15" s="117">
        <f t="shared" si="0"/>
        <v>102.01917366590311</v>
      </c>
      <c r="S15" s="117">
        <f>Q15/1.2/D15*100</f>
        <v>117.0072901048091</v>
      </c>
      <c r="T15" s="115">
        <v>133</v>
      </c>
      <c r="U15" s="9"/>
    </row>
    <row r="16" spans="1:21" ht="41.25" customHeight="1" thickBot="1">
      <c r="A16" s="5">
        <v>6</v>
      </c>
      <c r="B16" s="131" t="s">
        <v>150</v>
      </c>
      <c r="C16" s="132">
        <v>892.839</v>
      </c>
      <c r="D16" s="133">
        <v>1763.03</v>
      </c>
      <c r="E16" s="134">
        <v>859.753</v>
      </c>
      <c r="F16" s="134">
        <v>1796.157</v>
      </c>
      <c r="G16" s="134">
        <v>0</v>
      </c>
      <c r="H16" s="134">
        <v>0</v>
      </c>
      <c r="I16" s="134">
        <v>1031.7</v>
      </c>
      <c r="J16" s="134" t="s">
        <v>151</v>
      </c>
      <c r="K16" s="134">
        <v>23.32</v>
      </c>
      <c r="L16" s="133" t="s">
        <v>152</v>
      </c>
      <c r="M16" s="133" t="s">
        <v>152</v>
      </c>
      <c r="N16" s="133" t="s">
        <v>152</v>
      </c>
      <c r="O16" s="135">
        <v>42566</v>
      </c>
      <c r="P16" s="134" t="s">
        <v>153</v>
      </c>
      <c r="Q16" s="136">
        <v>2155.3884</v>
      </c>
      <c r="R16" s="117">
        <f t="shared" si="0"/>
        <v>96.29395669320002</v>
      </c>
      <c r="S16" s="117">
        <f>Q16/1.2/D16*100</f>
        <v>101.87898107235837</v>
      </c>
      <c r="T16" s="107">
        <v>104.3</v>
      </c>
      <c r="U16" s="9"/>
    </row>
    <row r="17" spans="1:21" ht="44.25" customHeight="1" thickBot="1">
      <c r="A17" s="5">
        <v>7</v>
      </c>
      <c r="B17" s="184" t="s">
        <v>182</v>
      </c>
      <c r="C17" s="125">
        <v>752.88</v>
      </c>
      <c r="D17" s="125" t="s">
        <v>185</v>
      </c>
      <c r="E17" s="125">
        <v>1269.32</v>
      </c>
      <c r="F17" s="125">
        <v>1299.08</v>
      </c>
      <c r="G17" s="125">
        <v>34.94</v>
      </c>
      <c r="H17" s="125">
        <v>34.94</v>
      </c>
      <c r="I17" s="179">
        <v>1523.18</v>
      </c>
      <c r="J17" s="126" t="s">
        <v>148</v>
      </c>
      <c r="K17" s="125">
        <v>38.01</v>
      </c>
      <c r="L17" s="125">
        <v>0</v>
      </c>
      <c r="M17" s="125">
        <v>0</v>
      </c>
      <c r="N17" s="125">
        <v>0</v>
      </c>
      <c r="O17" s="180">
        <v>42552</v>
      </c>
      <c r="P17" s="181" t="s">
        <v>180</v>
      </c>
      <c r="Q17" s="127">
        <v>1558.9</v>
      </c>
      <c r="R17" s="182">
        <f>I17/1.2/C17*100</f>
        <v>168.594818120639</v>
      </c>
      <c r="S17" s="182" t="s">
        <v>181</v>
      </c>
      <c r="T17" s="183">
        <f>846.96/873.16*100</f>
        <v>96.99940446195428</v>
      </c>
      <c r="U17" s="9"/>
    </row>
    <row r="18" spans="1:21" ht="42" customHeight="1">
      <c r="A18" s="221">
        <v>8</v>
      </c>
      <c r="B18" s="161" t="s">
        <v>154</v>
      </c>
      <c r="C18" s="163">
        <v>667.51</v>
      </c>
      <c r="D18" s="163">
        <v>1264.42</v>
      </c>
      <c r="E18" s="164" t="s">
        <v>81</v>
      </c>
      <c r="F18" s="164" t="s">
        <v>81</v>
      </c>
      <c r="G18" s="164" t="s">
        <v>81</v>
      </c>
      <c r="H18" s="164" t="s">
        <v>81</v>
      </c>
      <c r="I18" s="163">
        <v>1312.81</v>
      </c>
      <c r="J18" s="163" t="s">
        <v>151</v>
      </c>
      <c r="K18" s="163">
        <v>30.24</v>
      </c>
      <c r="L18" s="163" t="s">
        <v>81</v>
      </c>
      <c r="M18" s="163" t="s">
        <v>81</v>
      </c>
      <c r="N18" s="163" t="s">
        <v>81</v>
      </c>
      <c r="O18" s="163" t="s">
        <v>175</v>
      </c>
      <c r="P18" s="163" t="s">
        <v>176</v>
      </c>
      <c r="Q18" s="163">
        <v>1287.84</v>
      </c>
      <c r="R18" s="165">
        <f>I18/1.2/C18*100</f>
        <v>163.89392418590484</v>
      </c>
      <c r="S18" s="165">
        <f>Q18/1.2/D18*100</f>
        <v>84.87686053684693</v>
      </c>
      <c r="T18" s="165">
        <v>103.5</v>
      </c>
      <c r="U18" s="9"/>
    </row>
    <row r="19" spans="1:21" ht="23.25" customHeight="1">
      <c r="A19" s="12">
        <v>9</v>
      </c>
      <c r="B19" s="236" t="s">
        <v>171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  <c r="U19" s="9"/>
    </row>
    <row r="20" spans="1:21" ht="18.75" hidden="1">
      <c r="A20" s="209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9"/>
    </row>
    <row r="21" spans="2:21" ht="18.75" hidden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/>
    </row>
    <row r="22" spans="2:21" ht="18.75" hidden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"/>
    </row>
    <row r="23" spans="2:21" ht="18.75" hidden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/>
    </row>
    <row r="24" spans="2:21" ht="18.75" hidden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9"/>
    </row>
    <row r="25" spans="2:21" ht="18.75" hidden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/>
    </row>
    <row r="26" spans="2:21" ht="18.75" hidden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/>
    </row>
    <row r="27" spans="2:21" ht="18.75" hidden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/>
    </row>
    <row r="28" spans="2:21" ht="18.75" hidden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9"/>
    </row>
    <row r="29" spans="2:21" ht="18.75" hidden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/>
    </row>
    <row r="30" spans="2:21" ht="18.75" hidden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9"/>
    </row>
    <row r="31" spans="2:21" ht="18.75" hidden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9"/>
    </row>
    <row r="32" spans="2:21" ht="18.75" hidden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/>
    </row>
    <row r="33" spans="2:21" ht="18.75" hidden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9"/>
    </row>
    <row r="34" spans="2:21" ht="18.75" hidden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9"/>
    </row>
    <row r="35" spans="2:21" ht="18.75" hidden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/>
    </row>
    <row r="36" spans="2:21" ht="18.75" hidden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9"/>
    </row>
    <row r="37" spans="2:21" ht="18.75" hidden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9"/>
    </row>
    <row r="38" spans="2:21" ht="18.75" hidden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9"/>
    </row>
    <row r="39" spans="2:21" ht="18.75" hidden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9"/>
    </row>
    <row r="40" spans="2:21" ht="18.75" hidden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/>
    </row>
    <row r="41" spans="2:21" ht="18.75" hidden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9"/>
    </row>
    <row r="42" spans="2:21" ht="18.75" hidden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"/>
    </row>
    <row r="43" spans="2:21" ht="18.75" hidden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9"/>
    </row>
    <row r="44" spans="2:21" ht="18.75" hidden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/>
    </row>
    <row r="45" spans="2:21" ht="18.75" hidden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9"/>
    </row>
    <row r="46" spans="2:21" ht="18.75" hidden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"/>
    </row>
    <row r="47" spans="2:21" ht="18.75" hidden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"/>
    </row>
    <row r="48" spans="2:21" ht="18.75" hidden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9"/>
    </row>
    <row r="49" spans="2:21" ht="18.75" hidden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"/>
    </row>
    <row r="50" spans="2:21" ht="18.75" hidden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"/>
    </row>
    <row r="51" spans="2:21" ht="18.75" hidden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"/>
    </row>
    <row r="52" spans="2:21" ht="18.75" hidden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"/>
    </row>
    <row r="53" spans="2:21" ht="18.75" hidden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"/>
    </row>
    <row r="54" spans="2:21" ht="18.75" hidden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"/>
    </row>
    <row r="55" spans="2:21" ht="18.75" hidden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"/>
    </row>
    <row r="56" spans="2:21" ht="18.75" hidden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9"/>
    </row>
    <row r="57" spans="2:21" ht="18.75" hidden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9"/>
    </row>
    <row r="58" spans="2:21" ht="18.75" hidden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"/>
    </row>
    <row r="59" spans="2:21" ht="18.75" hidden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/>
    </row>
    <row r="60" spans="2:21" ht="18.75" hidden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9"/>
    </row>
    <row r="61" spans="2:21" ht="18.75" hidden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9"/>
    </row>
    <row r="62" spans="2:21" ht="18.75" hidden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9"/>
    </row>
    <row r="63" spans="2:21" ht="18.75" hidden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9"/>
    </row>
    <row r="64" spans="2:21" ht="18.75" hidden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9"/>
    </row>
    <row r="65" spans="2:21" ht="18.75" hidden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9"/>
    </row>
    <row r="66" spans="2:21" ht="18.75" hidden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9"/>
    </row>
    <row r="67" spans="2:21" ht="18.75" hidden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9"/>
    </row>
    <row r="68" spans="2:21" ht="18.75" hidden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/>
    </row>
    <row r="69" spans="2:21" ht="18.75" hidden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/>
    </row>
    <row r="70" spans="2:21" ht="18.75" hidden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/>
    </row>
    <row r="71" spans="2:21" ht="18.75" hidden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/>
    </row>
    <row r="72" spans="2:21" ht="18.75" hidden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9"/>
    </row>
    <row r="73" spans="2:21" ht="18.75" hidden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9"/>
    </row>
    <row r="74" spans="2:21" ht="18.75" hidden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9"/>
    </row>
    <row r="75" spans="2:21" ht="18.75" hidden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9"/>
    </row>
    <row r="76" spans="2:21" ht="18.75" hidden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9"/>
    </row>
    <row r="77" spans="2:21" ht="18.75" hidden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9"/>
    </row>
    <row r="78" spans="2:21" ht="18.75" hidden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9"/>
    </row>
    <row r="79" spans="2:21" ht="18.75" hidden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9"/>
    </row>
    <row r="80" spans="2:21" ht="18.75" hidden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9"/>
    </row>
    <row r="81" spans="2:21" ht="18.75" hidden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9"/>
    </row>
    <row r="82" spans="2:21" ht="18.75" hidden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9"/>
    </row>
    <row r="83" spans="2:21" ht="18.75" hidden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9"/>
    </row>
    <row r="84" spans="2:21" ht="18.75" hidden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9"/>
    </row>
    <row r="85" spans="2:21" ht="18.75" hidden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9"/>
    </row>
    <row r="86" spans="2:21" ht="18.75" hidden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9"/>
    </row>
    <row r="87" spans="2:21" ht="18.75" hidden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9"/>
    </row>
    <row r="88" spans="2:21" ht="18.75" hidden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9"/>
    </row>
    <row r="89" spans="2:21" ht="18.75" hidden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9"/>
    </row>
    <row r="90" spans="2:21" ht="18.75" hidden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9"/>
    </row>
    <row r="91" spans="2:21" ht="18.75" hidden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9"/>
    </row>
    <row r="92" spans="2:21" ht="18.75" hidden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9"/>
    </row>
    <row r="93" spans="2:21" ht="18.75" hidden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9"/>
    </row>
    <row r="94" spans="2:21" ht="18.75" hidden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9"/>
    </row>
    <row r="95" spans="2:21" ht="18.75" hidden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9"/>
    </row>
    <row r="96" spans="2:21" ht="18.75" hidden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9"/>
    </row>
    <row r="97" spans="2:21" ht="18.75" hidden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9"/>
    </row>
    <row r="98" spans="2:21" ht="18.75" hidden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9"/>
    </row>
    <row r="99" spans="2:21" ht="18.75" hidden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9"/>
    </row>
    <row r="100" spans="2:21" ht="18.75" hidden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9"/>
    </row>
    <row r="101" spans="2:21" ht="18.75" hidden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9"/>
    </row>
    <row r="102" spans="2:21" ht="18.75" hidden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9"/>
    </row>
    <row r="103" spans="2:21" ht="18.75" hidden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9"/>
    </row>
    <row r="104" spans="2:21" ht="18.75" hidden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9"/>
    </row>
    <row r="105" spans="2:21" ht="18.75" hidden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9"/>
    </row>
    <row r="106" spans="2:21" ht="18.75" hidden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9"/>
    </row>
    <row r="107" spans="2:21" ht="18.75" hidden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9"/>
    </row>
    <row r="108" spans="2:21" ht="18.75" hidden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9"/>
    </row>
    <row r="109" spans="2:21" ht="18.75" hidden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9"/>
    </row>
    <row r="110" spans="2:21" ht="18.75" hidden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9"/>
    </row>
    <row r="111" spans="2:21" ht="18.75" hidden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9"/>
    </row>
    <row r="112" spans="2:21" ht="18.75" hidden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9"/>
    </row>
    <row r="113" spans="2:21" ht="18.75" hidden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9"/>
    </row>
    <row r="114" spans="2:21" ht="18.75" hidden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9"/>
    </row>
    <row r="115" spans="2:21" ht="18.75" hidden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9"/>
    </row>
    <row r="116" spans="2:21" ht="18.75" hidden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9"/>
    </row>
    <row r="117" spans="2:21" ht="18.75" hidden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9"/>
    </row>
    <row r="118" spans="2:21" ht="18.75" hidden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9"/>
    </row>
    <row r="119" spans="2:21" ht="18.75" hidden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9"/>
    </row>
    <row r="120" spans="2:21" ht="18.75" hidden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9"/>
    </row>
    <row r="121" spans="2:21" ht="18.75" hidden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9"/>
    </row>
    <row r="122" spans="2:21" ht="18.75" hidden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9"/>
    </row>
    <row r="123" spans="2:21" ht="18.75" hidden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9"/>
    </row>
    <row r="124" spans="2:21" ht="18.75" hidden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9"/>
    </row>
    <row r="125" spans="2:21" ht="18.75" hidden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9"/>
    </row>
    <row r="126" spans="2:21" ht="18.75" hidden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9"/>
    </row>
    <row r="127" spans="2:21" ht="18.75" hidden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9"/>
    </row>
    <row r="128" spans="2:21" ht="18.75" hidden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9"/>
    </row>
    <row r="129" spans="2:21" ht="18.75" hidden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9"/>
    </row>
    <row r="130" spans="2:21" ht="18.75" hidden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9"/>
    </row>
    <row r="131" spans="2:21" ht="18.75" hidden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9"/>
    </row>
    <row r="132" spans="2:21" ht="18.75" hidden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9"/>
    </row>
    <row r="133" spans="2:21" ht="18.75" hidden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9"/>
    </row>
    <row r="134" spans="2:21" ht="18.75" hidden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9"/>
    </row>
    <row r="135" spans="2:21" ht="18.75" hidden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9"/>
    </row>
    <row r="136" spans="2:21" ht="18.75" hidden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9"/>
    </row>
    <row r="137" spans="2:21" ht="18.75" hidden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9"/>
    </row>
    <row r="138" spans="2:21" ht="18.75" hidden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9"/>
    </row>
    <row r="139" spans="2:21" ht="18.75" hidden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9"/>
    </row>
    <row r="140" spans="2:21" ht="18.75" hidden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9"/>
    </row>
    <row r="141" spans="2:21" ht="18.75" hidden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9"/>
    </row>
    <row r="142" spans="2:21" ht="18.75" hidden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9"/>
    </row>
    <row r="143" spans="2:21" ht="18.75" hidden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9"/>
    </row>
    <row r="144" spans="2:21" ht="18.75" hidden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9"/>
    </row>
    <row r="145" spans="2:21" ht="18.75" hidden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9"/>
    </row>
    <row r="146" spans="2:21" ht="18.75" hidden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9"/>
    </row>
    <row r="147" spans="2:21" ht="18.75" hidden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9"/>
    </row>
    <row r="148" spans="2:21" ht="18.75" hidden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9"/>
    </row>
    <row r="149" spans="2:21" ht="18.75" hidden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9"/>
    </row>
    <row r="150" spans="2:21" ht="18.75" hidden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9"/>
    </row>
    <row r="151" spans="2:21" ht="18.75" hidden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9"/>
    </row>
    <row r="152" spans="2:21" ht="18.75" hidden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9"/>
    </row>
    <row r="153" spans="2:21" ht="18.75" hidden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9"/>
    </row>
    <row r="154" spans="2:21" ht="18.75" hidden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9"/>
    </row>
    <row r="155" spans="2:21" ht="18.75" hidden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9"/>
    </row>
    <row r="156" spans="2:21" ht="18.75" hidden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9"/>
    </row>
    <row r="157" spans="2:21" ht="18.75" hidden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9"/>
    </row>
    <row r="158" spans="2:21" ht="18.75" hidden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9"/>
    </row>
    <row r="159" spans="2:21" ht="18.75" hidden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9"/>
    </row>
    <row r="160" spans="2:21" ht="18.75" hidden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9"/>
    </row>
    <row r="161" spans="2:21" ht="18.75" hidden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9"/>
    </row>
    <row r="162" spans="2:21" ht="18.75" hidden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9"/>
    </row>
    <row r="163" spans="2:21" ht="18.75" hidden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9"/>
    </row>
    <row r="164" spans="2:21" ht="18.75" hidden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9"/>
    </row>
    <row r="165" spans="2:21" ht="18.75" hidden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9"/>
    </row>
    <row r="166" spans="2:21" ht="18.75" hidden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9"/>
    </row>
    <row r="167" spans="2:21" ht="18.75" hidden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9"/>
    </row>
    <row r="168" spans="2:21" ht="18.75" hidden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9"/>
    </row>
    <row r="169" spans="2:21" ht="18.75" hidden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9"/>
    </row>
    <row r="170" spans="2:21" ht="18.75" hidden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9"/>
    </row>
    <row r="171" spans="2:21" ht="18.75" hidden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9"/>
    </row>
    <row r="172" spans="2:21" ht="18.75" hidden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9"/>
    </row>
    <row r="173" spans="2:21" ht="18.75" hidden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9"/>
    </row>
    <row r="174" spans="2:21" ht="18.75" hidden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9"/>
    </row>
    <row r="175" spans="2:21" ht="18.75" hidden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9"/>
    </row>
    <row r="176" spans="2:21" ht="18.75" hidden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9"/>
    </row>
    <row r="177" spans="2:21" ht="18.75" hidden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9"/>
    </row>
    <row r="178" spans="2:21" ht="18.75" hidden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9"/>
    </row>
    <row r="179" spans="2:21" ht="18.75" hidden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9"/>
    </row>
    <row r="180" spans="2:21" ht="18.75" hidden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9"/>
    </row>
    <row r="181" spans="2:21" ht="18.75" hidden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9"/>
    </row>
    <row r="182" spans="2:21" ht="18.75" hidden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9"/>
    </row>
    <row r="183" spans="2:21" ht="18.75" hidden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9"/>
    </row>
    <row r="184" spans="2:21" ht="18.75" hidden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9"/>
    </row>
    <row r="185" spans="2:21" ht="18.75" hidden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9"/>
    </row>
    <row r="186" spans="2:21" ht="18.75" hidden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9"/>
    </row>
    <row r="187" spans="2:21" ht="18.75" hidden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9"/>
    </row>
    <row r="188" spans="2:21" ht="18.75" hidden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9"/>
    </row>
    <row r="189" spans="2:21" ht="18.75" hidden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9"/>
    </row>
    <row r="190" spans="2:21" ht="18.75" hidden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9"/>
    </row>
    <row r="191" spans="2:21" ht="18.75" hidden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9"/>
    </row>
    <row r="192" spans="2:21" ht="18.75" hidden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9"/>
    </row>
    <row r="193" spans="2:21" ht="18.75" hidden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9"/>
    </row>
    <row r="194" spans="2:21" ht="18.75" hidden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9"/>
    </row>
    <row r="195" spans="2:21" ht="18.75" hidden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9"/>
    </row>
    <row r="196" spans="2:21" ht="18.75" hidden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9"/>
    </row>
    <row r="197" spans="2:21" ht="18.75" hidden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9"/>
    </row>
    <row r="198" spans="2:21" ht="18.75" hidden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9"/>
    </row>
    <row r="199" spans="2:21" ht="18.75" hidden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9"/>
    </row>
    <row r="200" spans="2:21" ht="18.75" hidden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9"/>
    </row>
    <row r="201" spans="2:21" ht="18.75" hidden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9"/>
    </row>
    <row r="202" spans="2:21" ht="18.75" hidden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9"/>
    </row>
    <row r="203" spans="2:21" ht="18.75" hidden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9"/>
    </row>
    <row r="204" spans="2:21" ht="18.75" hidden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9"/>
    </row>
    <row r="205" spans="2:21" ht="18.75" hidden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9"/>
    </row>
    <row r="206" spans="2:21" ht="18.75" hidden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9"/>
    </row>
    <row r="207" spans="2:21" ht="18.75" hidden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9"/>
    </row>
    <row r="208" spans="2:21" ht="18.75" hidden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9"/>
    </row>
    <row r="209" spans="2:21" ht="18.75" hidden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9"/>
    </row>
    <row r="210" spans="2:21" ht="18.75" hidden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9"/>
    </row>
    <row r="211" spans="2:21" ht="18.75" hidden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9"/>
    </row>
    <row r="212" spans="2:21" ht="18.75" hidden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9"/>
    </row>
    <row r="213" spans="2:21" ht="18.75" hidden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9"/>
    </row>
    <row r="214" spans="2:21" ht="18.75" hidden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9"/>
    </row>
    <row r="215" spans="2:21" ht="18.75" hidden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9"/>
    </row>
    <row r="216" spans="2:21" ht="18.75" hidden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9"/>
    </row>
    <row r="217" spans="2:21" ht="18.75" hidden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9"/>
    </row>
    <row r="218" spans="2:21" ht="18.75" hidden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9"/>
    </row>
    <row r="219" spans="2:21" ht="18.75" hidden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9"/>
    </row>
    <row r="220" spans="2:21" ht="18.75" hidden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9"/>
    </row>
    <row r="221" spans="2:21" ht="18.75" hidden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9"/>
    </row>
    <row r="222" spans="2:21" ht="18.75" hidden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9"/>
    </row>
    <row r="223" spans="2:21" ht="18.75" hidden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9"/>
    </row>
    <row r="224" spans="2:21" ht="18.75" hidden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9"/>
    </row>
    <row r="225" spans="2:21" ht="18.75" hidden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9"/>
    </row>
    <row r="226" spans="2:21" ht="18.75" hidden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9"/>
    </row>
    <row r="227" spans="2:21" ht="18.75" hidden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9"/>
    </row>
    <row r="228" spans="2:21" ht="18.75" hidden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9"/>
    </row>
    <row r="229" spans="2:21" ht="18.75" hidden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9"/>
    </row>
    <row r="230" spans="2:21" ht="18.75" hidden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9"/>
    </row>
    <row r="231" spans="2:21" ht="18.75" hidden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9"/>
    </row>
    <row r="232" spans="2:21" ht="18.75" hidden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9"/>
    </row>
    <row r="233" spans="2:21" ht="18.75" hidden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9"/>
    </row>
    <row r="234" spans="2:21" ht="18.75" hidden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9"/>
    </row>
    <row r="235" spans="2:21" ht="18.75" hidden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9"/>
    </row>
    <row r="236" spans="2:21" ht="18.75" hidden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9"/>
    </row>
    <row r="237" spans="2:21" ht="18.75" hidden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9"/>
    </row>
    <row r="238" spans="2:21" ht="18.75" hidden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9"/>
    </row>
    <row r="239" spans="2:21" ht="18.75" hidden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9"/>
    </row>
    <row r="240" spans="2:21" ht="18.75" hidden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9"/>
    </row>
    <row r="241" spans="2:21" ht="18.75" hidden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9"/>
    </row>
    <row r="242" spans="2:21" ht="18.75" hidden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9"/>
    </row>
    <row r="243" spans="2:21" ht="18.75" hidden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9"/>
    </row>
    <row r="244" spans="2:21" ht="18.75" hidden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9"/>
    </row>
    <row r="245" spans="2:21" ht="18.75" hidden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9"/>
    </row>
    <row r="246" spans="2:21" ht="18.75" hidden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9"/>
    </row>
    <row r="247" spans="2:21" ht="18.75" hidden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9"/>
    </row>
    <row r="248" spans="2:21" ht="18.75" hidden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9"/>
    </row>
    <row r="249" spans="2:21" ht="18.75" hidden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9"/>
    </row>
    <row r="250" spans="2:21" ht="18.75" hidden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9"/>
    </row>
    <row r="251" spans="2:21" ht="18.75" hidden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9"/>
    </row>
    <row r="252" spans="2:21" ht="18.75" hidden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9"/>
    </row>
    <row r="253" spans="2:21" ht="18.75" hidden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9"/>
    </row>
    <row r="254" spans="2:21" ht="18.75" hidden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9"/>
    </row>
    <row r="255" spans="2:21" ht="18.75" hidden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9"/>
    </row>
    <row r="256" spans="2:21" ht="18.75" hidden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9"/>
    </row>
    <row r="257" spans="2:21" ht="18.75" hidden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9"/>
    </row>
    <row r="258" spans="2:21" ht="18.75" hidden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9"/>
    </row>
    <row r="259" spans="2:21" ht="18.75" hidden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9"/>
    </row>
    <row r="260" spans="2:21" ht="18.75" hidden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9"/>
    </row>
    <row r="261" spans="2:21" ht="18.75" hidden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9"/>
    </row>
    <row r="262" spans="2:21" ht="18.75" hidden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9"/>
    </row>
    <row r="263" spans="2:21" ht="18.75" hidden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9"/>
    </row>
    <row r="264" spans="2:21" ht="18.75" hidden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9"/>
    </row>
    <row r="265" spans="2:21" ht="18.75" hidden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9"/>
    </row>
    <row r="266" spans="2:21" ht="18.75" hidden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9"/>
    </row>
    <row r="267" spans="2:21" ht="18.75" hidden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9"/>
    </row>
    <row r="268" spans="2:21" ht="18.75" hidden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9"/>
    </row>
    <row r="269" spans="2:21" ht="18.75" hidden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9"/>
    </row>
    <row r="270" spans="2:21" ht="18.75" hidden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9"/>
    </row>
    <row r="271" spans="2:21" ht="18.75" hidden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9"/>
    </row>
    <row r="272" spans="2:21" ht="18.75" hidden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9"/>
    </row>
    <row r="273" spans="2:21" ht="18.75" hidden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9"/>
    </row>
    <row r="274" spans="2:21" ht="18.75" hidden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9"/>
    </row>
    <row r="275" spans="2:21" ht="18.75" hidden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9"/>
    </row>
    <row r="276" spans="2:21" ht="18.75" hidden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9"/>
    </row>
    <row r="277" spans="2:21" ht="18.75" hidden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9"/>
    </row>
    <row r="278" spans="2:21" ht="18.75" hidden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9"/>
    </row>
    <row r="279" spans="2:21" ht="18.75" hidden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9"/>
    </row>
    <row r="280" spans="2:21" ht="18.75" hidden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9"/>
    </row>
    <row r="281" spans="2:21" ht="18.75" hidden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9"/>
    </row>
    <row r="282" spans="2:21" ht="18.75" hidden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9"/>
    </row>
    <row r="283" spans="2:21" ht="18.75" hidden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9"/>
    </row>
    <row r="284" spans="2:21" ht="18.75" hidden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9"/>
    </row>
    <row r="285" spans="2:21" ht="18.75" hidden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9"/>
    </row>
    <row r="286" spans="2:21" ht="18.75" hidden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9"/>
    </row>
    <row r="287" spans="2:21" ht="18.75" hidden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9"/>
    </row>
    <row r="288" spans="2:21" ht="18.75" hidden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9"/>
    </row>
    <row r="289" spans="2:21" ht="18.75" hidden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9"/>
    </row>
    <row r="290" spans="2:21" ht="18.75" hidden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9"/>
    </row>
    <row r="291" spans="2:21" ht="18.75" hidden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9"/>
    </row>
    <row r="292" spans="2:21" ht="18.75" hidden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9"/>
    </row>
    <row r="293" spans="2:21" ht="18.75" hidden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9"/>
    </row>
    <row r="294" spans="2:21" ht="18.75" hidden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9"/>
    </row>
    <row r="295" spans="2:21" ht="18.75" hidden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9"/>
    </row>
    <row r="296" spans="2:21" ht="18.75" hidden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9"/>
    </row>
    <row r="297" spans="2:21" ht="18.75" hidden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9"/>
    </row>
    <row r="298" spans="2:21" ht="18.75" hidden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9"/>
    </row>
    <row r="299" spans="2:21" ht="18.75" hidden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9"/>
    </row>
    <row r="300" spans="2:21" ht="18.75" hidden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9"/>
    </row>
    <row r="301" spans="2:21" ht="18.75" hidden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9"/>
    </row>
    <row r="302" spans="2:21" ht="18.75" hidden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9"/>
    </row>
    <row r="303" spans="2:21" ht="18.75" hidden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9"/>
    </row>
    <row r="304" spans="2:21" ht="18.75" hidden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9"/>
    </row>
    <row r="305" spans="2:21" ht="18.75" hidden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9"/>
    </row>
    <row r="306" spans="2:21" ht="18.75" hidden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9"/>
    </row>
    <row r="307" spans="2:21" ht="18.75" hidden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9"/>
    </row>
    <row r="308" spans="2:21" ht="18.75" hidden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9"/>
    </row>
    <row r="309" spans="2:21" ht="18.75" hidden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9"/>
    </row>
    <row r="310" spans="2:21" ht="18.75" hidden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9"/>
    </row>
    <row r="311" spans="2:21" ht="18.75" hidden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9"/>
    </row>
    <row r="312" spans="2:21" ht="18.75" hidden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9"/>
    </row>
    <row r="313" spans="2:21" ht="18.75" hidden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9"/>
    </row>
    <row r="314" spans="2:21" ht="18.75" hidden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9"/>
    </row>
    <row r="315" spans="2:21" ht="18.75" hidden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9"/>
    </row>
    <row r="316" spans="2:21" ht="18.75" hidden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9"/>
    </row>
    <row r="317" spans="2:21" ht="18.75" hidden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9"/>
    </row>
    <row r="318" spans="2:21" ht="18.75" hidden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9"/>
    </row>
    <row r="319" spans="2:21" ht="18.75" hidden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9"/>
    </row>
    <row r="320" spans="2:21" ht="18.75" hidden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9"/>
    </row>
    <row r="321" spans="2:21" ht="18.75" hidden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9"/>
    </row>
    <row r="322" spans="2:21" ht="18.75" hidden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9"/>
    </row>
    <row r="323" spans="2:21" ht="18.75" hidden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9"/>
    </row>
    <row r="324" spans="2:21" ht="18.75" hidden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9"/>
    </row>
    <row r="325" spans="2:21" ht="18.75" hidden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9"/>
    </row>
    <row r="326" spans="2:21" ht="18.75" hidden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9"/>
    </row>
    <row r="327" spans="2:21" ht="18.75" hidden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9"/>
    </row>
    <row r="328" spans="2:21" ht="18.75" hidden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9"/>
    </row>
    <row r="329" spans="2:21" ht="18.75" hidden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9"/>
    </row>
    <row r="330" spans="2:21" ht="18.75" hidden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9"/>
    </row>
    <row r="331" spans="2:21" ht="18.75" hidden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9"/>
    </row>
    <row r="332" spans="2:21" ht="18.75" hidden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9"/>
    </row>
    <row r="333" spans="2:21" ht="18.75" hidden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9"/>
    </row>
    <row r="334" spans="2:21" ht="18.75" hidden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9"/>
    </row>
    <row r="335" spans="2:21" ht="18.75" hidden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9"/>
    </row>
    <row r="336" spans="2:21" ht="18.75" hidden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9"/>
    </row>
    <row r="337" spans="2:21" ht="18.75" hidden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9"/>
    </row>
    <row r="338" spans="2:21" ht="18.75" hidden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9"/>
    </row>
    <row r="339" spans="2:21" ht="18.75" hidden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9"/>
    </row>
    <row r="340" spans="2:21" ht="18.75" hidden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9"/>
    </row>
    <row r="341" spans="2:21" ht="18.75" hidden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9"/>
    </row>
    <row r="342" spans="2:21" ht="18.75" hidden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9"/>
    </row>
    <row r="343" spans="2:21" ht="18.75" hidden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9"/>
    </row>
    <row r="344" spans="2:21" ht="18.75" hidden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9"/>
    </row>
    <row r="345" spans="2:21" ht="18.75" hidden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9"/>
    </row>
    <row r="346" spans="2:21" ht="18.75" hidden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9"/>
    </row>
    <row r="347" spans="2:21" ht="18.75" hidden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9"/>
    </row>
    <row r="348" spans="2:21" ht="18.75" hidden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9"/>
    </row>
    <row r="349" spans="2:21" ht="18.75" hidden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9"/>
    </row>
    <row r="350" spans="2:21" ht="18.75" hidden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9"/>
    </row>
    <row r="351" spans="2:21" ht="18.75" hidden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9"/>
    </row>
    <row r="352" spans="2:21" ht="18.75" hidden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9"/>
    </row>
    <row r="353" spans="2:21" ht="18.75" hidden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9"/>
    </row>
    <row r="354" spans="2:21" ht="18.75" hidden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9"/>
    </row>
    <row r="355" spans="2:21" ht="18.75" hidden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9"/>
    </row>
    <row r="356" spans="2:21" ht="18.75" hidden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9"/>
    </row>
    <row r="357" spans="2:21" ht="18.75" hidden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9"/>
    </row>
    <row r="358" spans="2:21" ht="18.75" hidden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9"/>
    </row>
    <row r="359" spans="2:21" ht="18.75" hidden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9"/>
    </row>
    <row r="360" spans="2:21" ht="18.75" hidden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9"/>
    </row>
    <row r="361" spans="2:21" ht="18.75" hidden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9"/>
    </row>
    <row r="362" spans="2:21" ht="18.75" hidden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9"/>
    </row>
    <row r="363" spans="2:21" ht="18.75" hidden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9"/>
    </row>
    <row r="364" spans="2:21" ht="18.75" hidden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9"/>
    </row>
    <row r="365" spans="2:21" ht="18.75" hidden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9"/>
    </row>
    <row r="366" spans="2:21" ht="18.75" hidden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9"/>
    </row>
    <row r="367" spans="2:21" ht="18.75" hidden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9"/>
    </row>
    <row r="368" spans="2:21" ht="18.75" hidden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9"/>
    </row>
    <row r="369" spans="2:21" ht="18.75" hidden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9"/>
    </row>
    <row r="370" spans="2:21" ht="18.75" hidden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9"/>
    </row>
    <row r="371" spans="2:21" ht="18.75" hidden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9"/>
    </row>
    <row r="372" spans="2:21" ht="18.75" hidden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9"/>
    </row>
    <row r="373" spans="2:21" ht="18.75" hidden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9"/>
    </row>
    <row r="374" spans="2:21" ht="18.75" hidden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9"/>
    </row>
    <row r="375" spans="2:21" ht="18.75" hidden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9"/>
    </row>
    <row r="376" spans="2:21" ht="18.75" hidden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9"/>
    </row>
    <row r="377" spans="2:21" ht="18.75" hidden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9"/>
    </row>
    <row r="378" spans="2:21" ht="18.75" hidden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9"/>
    </row>
    <row r="379" spans="2:21" ht="18.75" hidden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9"/>
    </row>
    <row r="380" spans="2:21" ht="18.75" hidden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9"/>
    </row>
    <row r="381" spans="2:21" ht="18.75" hidden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9"/>
    </row>
    <row r="382" spans="2:21" ht="18.75" hidden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9"/>
    </row>
    <row r="383" spans="2:21" ht="18.75" hidden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9"/>
    </row>
    <row r="384" spans="2:21" ht="18.75" hidden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9"/>
    </row>
    <row r="385" spans="2:21" ht="18.75" hidden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9"/>
    </row>
    <row r="386" spans="2:21" ht="18.75" hidden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9"/>
    </row>
    <row r="387" spans="2:21" ht="18.75" hidden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9"/>
    </row>
    <row r="388" spans="2:21" ht="18.75" hidden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9"/>
    </row>
    <row r="389" spans="2:21" ht="18.75" hidden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9"/>
    </row>
    <row r="390" spans="2:21" ht="18.75" hidden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9"/>
    </row>
    <row r="391" spans="2:21" ht="18.75" hidden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9"/>
    </row>
    <row r="392" spans="2:21" ht="18.75" hidden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9"/>
    </row>
    <row r="393" spans="2:21" ht="18.75" hidden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9"/>
    </row>
    <row r="394" spans="2:21" ht="18.75" hidden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9"/>
    </row>
    <row r="395" spans="2:21" ht="18.75" hidden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9"/>
    </row>
    <row r="396" spans="2:21" ht="18.75" hidden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9"/>
    </row>
    <row r="397" spans="2:21" ht="18.75" hidden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9"/>
    </row>
    <row r="398" spans="2:21" ht="18.75" hidden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9"/>
    </row>
    <row r="399" spans="2:21" ht="18.75" hidden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9"/>
    </row>
    <row r="400" spans="2:21" ht="18.75" hidden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9"/>
    </row>
    <row r="401" spans="2:21" ht="18.75" hidden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9"/>
    </row>
    <row r="402" spans="2:21" ht="18.75" hidden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9"/>
    </row>
    <row r="403" spans="2:21" ht="18.75" hidden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9"/>
    </row>
    <row r="404" spans="2:21" ht="18.75" hidden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9"/>
    </row>
    <row r="405" spans="2:21" ht="18.75" hidden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9"/>
    </row>
    <row r="406" spans="2:21" ht="18.75" hidden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9"/>
    </row>
    <row r="407" spans="2:21" ht="18.75" hidden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9"/>
    </row>
    <row r="408" spans="2:21" ht="18.75" hidden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9"/>
    </row>
    <row r="409" spans="2:21" ht="18.75" hidden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9"/>
    </row>
    <row r="410" spans="2:21" ht="18.75" hidden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9"/>
    </row>
    <row r="411" spans="2:21" ht="18.75" hidden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9"/>
    </row>
    <row r="412" spans="2:21" ht="18.75" hidden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9"/>
    </row>
    <row r="413" spans="2:21" ht="18.75" hidden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9"/>
    </row>
    <row r="414" spans="2:21" ht="18.75" hidden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9"/>
    </row>
    <row r="415" spans="2:21" ht="18.75" hidden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9"/>
    </row>
    <row r="416" spans="2:21" ht="18.75" hidden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9"/>
    </row>
    <row r="417" spans="2:21" ht="18.75" hidden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9"/>
    </row>
    <row r="418" spans="2:21" ht="18.75" hidden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9"/>
    </row>
    <row r="419" spans="2:21" ht="18.75" hidden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9"/>
    </row>
    <row r="420" spans="2:21" ht="18.75" hidden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9"/>
    </row>
    <row r="421" spans="2:21" ht="18.75" hidden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9"/>
    </row>
    <row r="422" spans="2:21" ht="18.75" hidden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9"/>
    </row>
    <row r="423" spans="2:21" ht="18.75" hidden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9"/>
    </row>
    <row r="424" spans="2:21" ht="18.75" hidden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9"/>
    </row>
    <row r="425" spans="2:21" ht="18.75" hidden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9"/>
    </row>
    <row r="426" spans="2:21" ht="18.75" hidden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9"/>
    </row>
    <row r="427" spans="2:21" ht="18.75" hidden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9"/>
    </row>
    <row r="428" spans="2:21" ht="18.75" hidden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9"/>
    </row>
    <row r="429" spans="2:21" ht="18.75" hidden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9"/>
    </row>
    <row r="430" spans="2:21" ht="18.75" hidden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9"/>
    </row>
    <row r="431" spans="2:21" ht="18.75" hidden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9"/>
    </row>
    <row r="432" spans="2:21" ht="18.75" hidden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9"/>
    </row>
    <row r="433" spans="2:21" ht="18.75" hidden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9"/>
    </row>
    <row r="434" spans="2:21" ht="18.75" hidden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9"/>
    </row>
    <row r="435" spans="2:21" ht="18.75" hidden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9"/>
    </row>
    <row r="436" spans="2:21" ht="18.75" hidden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9"/>
    </row>
    <row r="437" spans="2:21" ht="18.75" hidden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9"/>
    </row>
    <row r="438" spans="2:21" ht="18.75" hidden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9"/>
    </row>
    <row r="439" spans="2:21" ht="18.75" hidden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9"/>
    </row>
    <row r="440" spans="2:21" ht="18.75" hidden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9"/>
    </row>
    <row r="441" spans="2:21" ht="18.75" hidden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9"/>
    </row>
    <row r="442" spans="2:21" ht="18.75" hidden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9"/>
    </row>
    <row r="443" spans="2:21" ht="18.75" hidden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9"/>
    </row>
    <row r="444" spans="2:21" ht="18.75" hidden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9"/>
    </row>
    <row r="445" spans="2:21" ht="18.75" hidden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9"/>
    </row>
    <row r="446" spans="2:21" ht="18.75" hidden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9"/>
    </row>
    <row r="447" spans="2:21" ht="18.75" hidden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9"/>
    </row>
    <row r="448" spans="2:21" ht="18.75" hidden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9"/>
    </row>
    <row r="449" spans="2:21" ht="18.75" hidden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9"/>
    </row>
    <row r="450" spans="2:21" ht="18.75" hidden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9"/>
    </row>
    <row r="451" spans="2:21" ht="18.75" hidden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9"/>
    </row>
    <row r="452" spans="2:21" ht="18.75" hidden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9"/>
    </row>
    <row r="453" spans="2:21" ht="18.75" hidden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9"/>
    </row>
    <row r="454" spans="2:21" ht="18.75" hidden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9"/>
    </row>
    <row r="455" spans="2:21" ht="18.75" hidden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9"/>
    </row>
    <row r="456" spans="2:21" ht="18.75" hidden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9"/>
    </row>
    <row r="457" spans="2:21" ht="18.75" hidden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9"/>
    </row>
    <row r="458" spans="2:21" ht="18.75" hidden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9"/>
    </row>
    <row r="459" spans="2:21" ht="18.75" hidden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9"/>
    </row>
    <row r="460" spans="2:21" ht="18.75" hidden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9"/>
    </row>
    <row r="461" spans="2:21" ht="18.75" hidden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9"/>
    </row>
    <row r="462" spans="2:21" ht="18.75" hidden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9"/>
    </row>
    <row r="463" spans="2:21" ht="18.75" hidden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9"/>
    </row>
    <row r="464" spans="2:21" ht="18.75" hidden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9"/>
    </row>
    <row r="465" spans="2:21" ht="18.75" hidden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9"/>
    </row>
    <row r="466" spans="2:21" ht="18.75" hidden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9"/>
    </row>
    <row r="467" spans="2:21" ht="18.75" hidden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9"/>
    </row>
    <row r="468" spans="2:21" ht="18.75" hidden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9"/>
    </row>
    <row r="469" spans="2:21" ht="18.75" hidden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9"/>
    </row>
    <row r="470" spans="2:21" ht="18.75" hidden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9"/>
    </row>
    <row r="471" spans="2:21" ht="18.75" hidden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9"/>
    </row>
    <row r="472" spans="2:21" ht="18.75" hidden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9"/>
    </row>
    <row r="473" spans="2:21" ht="18.75" hidden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9"/>
    </row>
    <row r="474" spans="2:21" ht="18.75" hidden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9"/>
    </row>
    <row r="475" spans="2:21" ht="18.75" hidden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9"/>
    </row>
    <row r="476" spans="2:21" ht="18.75" hidden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9"/>
    </row>
    <row r="477" spans="2:21" ht="18.75" hidden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9"/>
    </row>
    <row r="478" spans="2:21" ht="18.75" hidden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9"/>
    </row>
    <row r="479" spans="2:21" ht="18.75" hidden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9"/>
    </row>
    <row r="480" spans="2:21" ht="18.75" hidden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9"/>
    </row>
    <row r="481" spans="2:21" ht="18.75" hidden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9"/>
    </row>
    <row r="482" spans="2:21" ht="18.75" hidden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9"/>
    </row>
    <row r="483" spans="2:21" ht="18.75" hidden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9"/>
    </row>
    <row r="484" spans="2:21" ht="18.75" hidden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9"/>
    </row>
    <row r="485" spans="2:21" ht="18.75" hidden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9"/>
    </row>
    <row r="486" spans="2:21" ht="18.75" hidden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9"/>
    </row>
    <row r="487" spans="2:21" ht="18.75" hidden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9"/>
    </row>
    <row r="488" spans="2:21" ht="18.75" hidden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9"/>
    </row>
    <row r="489" spans="2:21" ht="18.75" hidden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9"/>
    </row>
    <row r="490" spans="2:21" ht="18.75" hidden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9"/>
    </row>
    <row r="491" spans="2:21" ht="18.75" hidden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9"/>
    </row>
    <row r="492" spans="2:21" ht="18.75" hidden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9"/>
    </row>
    <row r="493" spans="2:21" ht="18.75" hidden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9"/>
    </row>
    <row r="494" spans="2:21" ht="18.75" hidden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9"/>
    </row>
    <row r="495" spans="2:21" ht="18.75" hidden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9"/>
    </row>
    <row r="496" spans="2:21" ht="18.75" hidden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9"/>
    </row>
    <row r="497" spans="2:21" ht="18.75" hidden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9"/>
    </row>
    <row r="498" spans="2:21" ht="18.75" hidden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9"/>
    </row>
    <row r="499" spans="2:21" ht="18.75" hidden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9"/>
    </row>
    <row r="500" spans="2:21" ht="18.75" hidden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9"/>
    </row>
    <row r="501" spans="2:21" ht="18.75" hidden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9"/>
    </row>
    <row r="502" spans="2:21" ht="18.75" hidden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9"/>
    </row>
    <row r="503" spans="2:21" ht="18.75" hidden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9"/>
    </row>
    <row r="504" spans="2:21" ht="18.75" hidden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9"/>
    </row>
    <row r="505" spans="2:21" ht="18.75" hidden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9"/>
    </row>
    <row r="506" spans="2:21" ht="18.75" hidden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9"/>
    </row>
    <row r="507" spans="2:21" ht="18.75" hidden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9"/>
    </row>
    <row r="508" spans="2:21" ht="18.75" hidden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9"/>
    </row>
    <row r="509" spans="2:21" ht="18.75" hidden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9"/>
    </row>
    <row r="510" spans="2:21" ht="18.75" hidden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9"/>
    </row>
    <row r="511" spans="2:21" ht="18.75" hidden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9"/>
    </row>
    <row r="512" spans="2:21" ht="18.75" hidden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9"/>
    </row>
    <row r="513" spans="2:21" ht="18.75" hidden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9"/>
    </row>
    <row r="514" spans="2:21" ht="18.75" hidden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9"/>
    </row>
    <row r="515" spans="2:21" ht="18.75" hidden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9"/>
    </row>
    <row r="516" spans="2:21" ht="18.75" hidden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9"/>
    </row>
    <row r="517" spans="2:21" ht="18.75" hidden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9"/>
    </row>
    <row r="518" spans="2:21" ht="18.75" hidden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9"/>
    </row>
    <row r="519" spans="2:21" ht="18.75" hidden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9"/>
    </row>
    <row r="520" spans="2:21" ht="18.75" hidden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9"/>
    </row>
    <row r="521" spans="2:21" ht="18.75" hidden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9"/>
    </row>
    <row r="522" spans="2:21" ht="18.75" hidden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9"/>
    </row>
    <row r="523" spans="2:21" ht="18.75" hidden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9"/>
    </row>
    <row r="524" spans="2:21" ht="18.75" hidden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9"/>
    </row>
    <row r="525" spans="2:21" ht="18.75" hidden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9"/>
    </row>
    <row r="526" spans="2:21" ht="18.75" hidden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9"/>
    </row>
    <row r="527" spans="2:21" ht="18.75" hidden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9"/>
    </row>
    <row r="528" spans="2:21" ht="18.75" hidden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9"/>
    </row>
    <row r="529" spans="2:21" ht="18.75" hidden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9"/>
    </row>
    <row r="530" spans="2:21" ht="18.75" hidden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9"/>
    </row>
    <row r="531" spans="2:21" ht="18.75" hidden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9"/>
    </row>
    <row r="532" spans="2:21" ht="18.75" hidden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9"/>
    </row>
    <row r="533" spans="2:21" ht="18.75" hidden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9"/>
    </row>
    <row r="534" spans="2:21" ht="18.75" hidden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9"/>
    </row>
    <row r="535" spans="2:21" ht="18.75" hidden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9"/>
    </row>
    <row r="536" spans="2:21" ht="18.75" hidden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9"/>
    </row>
    <row r="537" spans="2:21" ht="18.75" hidden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9"/>
    </row>
    <row r="538" spans="2:21" ht="18.75" hidden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9"/>
    </row>
    <row r="539" spans="2:21" ht="18.75" hidden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9"/>
    </row>
    <row r="540" spans="2:21" ht="18.75" hidden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9"/>
    </row>
    <row r="541" spans="2:21" ht="18.75" hidden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9"/>
    </row>
    <row r="542" spans="2:21" ht="18.75" hidden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9"/>
    </row>
    <row r="543" spans="2:21" ht="18.75" hidden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9"/>
    </row>
    <row r="544" spans="2:21" ht="18.75" hidden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9"/>
    </row>
    <row r="545" spans="2:21" ht="18.75" hidden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9"/>
    </row>
    <row r="546" spans="2:21" ht="18.75" hidden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9"/>
    </row>
    <row r="547" spans="2:21" ht="18.75" hidden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9"/>
    </row>
    <row r="548" spans="2:21" ht="18.75" hidden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9"/>
    </row>
    <row r="549" spans="2:21" ht="18.75" hidden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9"/>
    </row>
    <row r="550" spans="2:21" ht="18.75" hidden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9"/>
    </row>
    <row r="551" spans="2:21" ht="18.75" hidden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9"/>
    </row>
    <row r="552" spans="2:21" ht="18.75" hidden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9"/>
    </row>
    <row r="553" spans="2:21" ht="18.75" hidden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9"/>
    </row>
    <row r="554" spans="2:21" ht="18.75" hidden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9"/>
    </row>
    <row r="555" spans="2:21" ht="18.75" hidden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9"/>
    </row>
    <row r="556" spans="2:21" ht="18.75" hidden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9"/>
    </row>
    <row r="557" spans="2:21" ht="18.75" hidden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9"/>
    </row>
    <row r="558" spans="2:21" ht="18.75" hidden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9"/>
    </row>
    <row r="559" spans="2:21" ht="18.75" hidden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9"/>
    </row>
    <row r="560" spans="2:21" ht="18.75" hidden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9"/>
    </row>
    <row r="561" spans="2:21" ht="18.75" hidden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9"/>
    </row>
    <row r="562" spans="2:21" ht="18.75" hidden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9"/>
    </row>
    <row r="563" spans="2:21" ht="18.75" hidden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9"/>
    </row>
    <row r="564" spans="2:21" ht="18.75" hidden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9"/>
    </row>
    <row r="565" spans="2:21" ht="18.75" hidden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9"/>
    </row>
    <row r="566" spans="2:21" ht="18.75" hidden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9"/>
    </row>
    <row r="567" spans="2:21" ht="18.75" hidden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9"/>
    </row>
    <row r="568" spans="2:21" ht="18.75" hidden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9"/>
    </row>
    <row r="569" spans="2:21" ht="18.75" hidden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9"/>
    </row>
    <row r="570" spans="2:21" ht="18.75" hidden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9"/>
    </row>
    <row r="571" spans="2:21" ht="18.75" hidden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9"/>
    </row>
    <row r="572" spans="2:21" ht="18.75" hidden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9"/>
    </row>
    <row r="573" spans="2:21" ht="18.75" hidden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9"/>
    </row>
    <row r="574" spans="2:21" ht="18.75" hidden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9"/>
    </row>
    <row r="575" spans="2:21" ht="18.75" hidden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9"/>
    </row>
    <row r="576" spans="2:21" ht="18.75" hidden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9"/>
    </row>
    <row r="577" spans="2:21" ht="18.75" hidden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9"/>
    </row>
    <row r="578" spans="2:21" ht="18.75" hidden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9"/>
    </row>
    <row r="579" spans="2:21" ht="18.75" hidden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9"/>
    </row>
    <row r="580" spans="2:21" ht="18.75" hidden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9"/>
    </row>
    <row r="581" spans="2:21" ht="18.75" hidden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9"/>
    </row>
    <row r="582" spans="2:21" ht="18.75" hidden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9"/>
    </row>
    <row r="583" spans="2:21" ht="18.75" hidden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9"/>
    </row>
    <row r="584" spans="2:21" ht="18.75" hidden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9"/>
    </row>
    <row r="585" spans="2:21" ht="18.75" hidden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9"/>
    </row>
    <row r="586" spans="2:21" ht="18.75" hidden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9"/>
    </row>
    <row r="587" spans="2:21" ht="18.75" hidden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9"/>
    </row>
    <row r="588" spans="2:21" ht="18.75" hidden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9"/>
    </row>
    <row r="589" spans="2:21" ht="18.75" hidden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9"/>
    </row>
    <row r="590" spans="2:21" ht="18.75" hidden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9"/>
    </row>
    <row r="591" spans="2:21" ht="18.75" hidden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9"/>
    </row>
    <row r="592" spans="2:21" ht="18.75" hidden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9"/>
    </row>
    <row r="593" spans="2:21" ht="18.75" hidden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9"/>
    </row>
    <row r="594" spans="2:21" ht="18.75" hidden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9"/>
    </row>
    <row r="595" spans="2:21" ht="18.75" hidden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9"/>
    </row>
    <row r="596" spans="2:21" ht="18.75" hidden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9"/>
    </row>
    <row r="597" spans="2:21" ht="18.75" hidden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9"/>
    </row>
    <row r="598" spans="2:21" ht="18.75" hidden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9"/>
    </row>
    <row r="599" spans="2:21" ht="18.75" hidden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9"/>
    </row>
    <row r="600" spans="2:21" ht="18.75" hidden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9"/>
    </row>
    <row r="601" spans="2:21" ht="18.75" hidden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9"/>
    </row>
    <row r="602" spans="2:21" ht="18.75" hidden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9"/>
    </row>
    <row r="603" spans="2:21" ht="18.75" hidden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9"/>
    </row>
    <row r="604" spans="2:21" ht="18.75" hidden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9"/>
    </row>
    <row r="605" spans="2:21" ht="18.75" hidden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9"/>
    </row>
    <row r="606" spans="2:21" ht="18.75" hidden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9"/>
    </row>
    <row r="607" spans="2:21" ht="18.75" hidden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9"/>
    </row>
    <row r="608" spans="2:21" ht="18.75" hidden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9"/>
    </row>
    <row r="609" spans="2:21" ht="18.75" hidden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9"/>
    </row>
    <row r="610" spans="2:21" ht="18.75" hidden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9"/>
    </row>
    <row r="611" spans="2:21" ht="18.75" hidden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9"/>
    </row>
    <row r="612" spans="2:21" ht="18.75" hidden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9"/>
    </row>
    <row r="613" spans="2:21" ht="18.75" hidden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9"/>
    </row>
    <row r="614" spans="2:21" ht="18.75" hidden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9"/>
    </row>
    <row r="615" spans="2:21" ht="18.75" hidden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9"/>
    </row>
    <row r="616" spans="2:21" ht="18.75" hidden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9"/>
    </row>
    <row r="617" spans="2:21" ht="18.75" hidden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9"/>
    </row>
    <row r="618" spans="2:21" ht="18.75" hidden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9"/>
    </row>
    <row r="619" spans="2:21" ht="18.75" hidden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9"/>
    </row>
    <row r="620" spans="2:21" ht="18.75" hidden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9"/>
    </row>
    <row r="621" spans="2:21" ht="18.75" hidden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9"/>
    </row>
    <row r="622" spans="2:21" ht="18.75" hidden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9"/>
    </row>
    <row r="623" spans="2:21" ht="18.75" hidden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9"/>
    </row>
    <row r="624" spans="2:21" ht="18.75" hidden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9"/>
    </row>
    <row r="625" spans="2:21" ht="18.75" hidden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9"/>
    </row>
    <row r="626" spans="2:21" ht="18.75" hidden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9"/>
    </row>
    <row r="627" spans="2:21" ht="18.75" hidden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9"/>
    </row>
    <row r="628" spans="2:21" ht="18.75" hidden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9"/>
    </row>
    <row r="629" spans="2:21" ht="18.75" hidden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9"/>
    </row>
    <row r="630" spans="2:21" ht="18.75" hidden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9"/>
    </row>
    <row r="631" spans="2:21" ht="18.75" hidden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9"/>
    </row>
    <row r="632" spans="2:21" ht="18.75" hidden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9"/>
    </row>
    <row r="633" spans="2:21" ht="18.75" hidden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9"/>
    </row>
    <row r="634" spans="2:21" ht="18.75" hidden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9"/>
    </row>
    <row r="635" spans="2:21" ht="18.75" hidden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9"/>
    </row>
    <row r="636" spans="2:21" ht="18.75" hidden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9"/>
    </row>
    <row r="637" spans="2:21" ht="18.75" hidden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9"/>
    </row>
    <row r="638" spans="2:21" ht="18.75" hidden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9"/>
    </row>
    <row r="639" spans="2:21" ht="18.75" hidden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9"/>
    </row>
    <row r="640" spans="2:21" ht="18.75" hidden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9"/>
    </row>
    <row r="641" spans="2:21" ht="18.75" hidden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9"/>
    </row>
    <row r="642" spans="2:21" ht="18.75" hidden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9"/>
    </row>
    <row r="643" spans="2:21" ht="18.75" hidden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9"/>
    </row>
    <row r="644" spans="2:21" ht="18.75" hidden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9"/>
    </row>
    <row r="645" spans="2:21" ht="18.75" hidden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9"/>
    </row>
    <row r="646" spans="2:21" ht="18.75" hidden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9"/>
    </row>
    <row r="647" spans="2:21" ht="18.75" hidden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9"/>
    </row>
    <row r="648" spans="2:21" ht="18.75" hidden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9"/>
    </row>
    <row r="649" spans="2:21" ht="18.75" hidden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9"/>
    </row>
    <row r="650" spans="2:21" ht="18.75" hidden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9"/>
    </row>
    <row r="651" spans="2:21" ht="18.75" hidden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9"/>
    </row>
    <row r="652" spans="2:21" ht="18.75" hidden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9"/>
    </row>
    <row r="653" spans="2:21" ht="18.75" hidden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9"/>
    </row>
    <row r="654" spans="2:21" ht="18.75" hidden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9"/>
    </row>
    <row r="655" spans="2:21" ht="18.75" hidden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9"/>
    </row>
    <row r="656" spans="2:21" ht="18.75" hidden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9"/>
    </row>
    <row r="657" spans="2:21" ht="18.75" hidden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9"/>
    </row>
    <row r="658" spans="2:21" ht="18.75" hidden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9"/>
    </row>
    <row r="659" spans="2:21" ht="18.75" hidden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9"/>
    </row>
    <row r="660" spans="2:21" ht="18.75" hidden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9"/>
    </row>
    <row r="661" spans="2:21" ht="18.75" hidden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9"/>
    </row>
    <row r="662" spans="2:21" ht="18.75" hidden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9"/>
    </row>
    <row r="663" spans="2:21" ht="18.75" hidden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9"/>
    </row>
    <row r="664" spans="2:21" ht="18.75" hidden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9"/>
    </row>
    <row r="665" spans="2:21" ht="18.75" hidden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9"/>
    </row>
    <row r="666" spans="2:21" ht="18.75" hidden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9"/>
    </row>
    <row r="667" spans="2:21" ht="18.75" hidden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9"/>
    </row>
    <row r="668" spans="2:21" ht="18.75" hidden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9"/>
    </row>
    <row r="669" spans="2:21" ht="18.75" hidden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9"/>
    </row>
    <row r="670" spans="2:21" ht="18.75" hidden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9"/>
    </row>
    <row r="671" spans="2:21" ht="18.75" hidden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9"/>
    </row>
    <row r="672" spans="2:21" ht="18.75" hidden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9"/>
    </row>
    <row r="673" spans="2:21" ht="18.75" hidden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9"/>
    </row>
    <row r="674" spans="2:21" ht="18.75" hidden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9"/>
    </row>
    <row r="675" spans="2:21" ht="18.75" hidden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9"/>
    </row>
    <row r="676" spans="2:21" ht="18.75" hidden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9"/>
    </row>
    <row r="677" spans="2:21" ht="18.75" hidden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9"/>
    </row>
    <row r="678" spans="2:21" ht="18.75" hidden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9"/>
    </row>
    <row r="679" spans="2:21" ht="18.75" hidden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9"/>
    </row>
    <row r="680" spans="2:21" ht="18.75" hidden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9"/>
    </row>
    <row r="681" spans="2:21" ht="18.75" hidden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9"/>
    </row>
    <row r="682" spans="2:21" ht="18.75" hidden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9"/>
    </row>
    <row r="683" spans="2:21" ht="18.75" hidden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9"/>
    </row>
    <row r="684" spans="2:21" ht="18.75" hidden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9"/>
    </row>
    <row r="685" spans="2:21" ht="18.75" hidden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9"/>
    </row>
    <row r="686" spans="2:21" ht="18.75" hidden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9"/>
    </row>
    <row r="687" spans="2:21" ht="18.75" hidden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9"/>
    </row>
    <row r="688" spans="2:21" ht="18.75" hidden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9"/>
    </row>
    <row r="689" spans="2:21" ht="18.75" hidden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9"/>
    </row>
    <row r="690" spans="2:21" ht="18.75" hidden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9"/>
    </row>
    <row r="691" spans="2:21" ht="18.75" hidden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9"/>
    </row>
    <row r="692" spans="2:21" ht="18.75" hidden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9"/>
    </row>
    <row r="693" spans="2:21" ht="18.75" hidden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9"/>
    </row>
    <row r="694" spans="2:21" ht="18.75" hidden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9"/>
    </row>
    <row r="695" spans="2:21" ht="18.75" hidden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9"/>
    </row>
    <row r="696" spans="2:21" ht="18.75" hidden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9"/>
    </row>
    <row r="697" spans="2:21" ht="18.75" hidden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9"/>
    </row>
    <row r="698" spans="2:21" ht="18.75" hidden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9"/>
    </row>
    <row r="699" spans="2:21" ht="18.75" hidden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9"/>
    </row>
    <row r="700" spans="2:21" ht="18.75" hidden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9"/>
    </row>
    <row r="701" spans="2:21" ht="18.75" hidden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9"/>
    </row>
    <row r="702" spans="2:21" ht="18.75" hidden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9"/>
    </row>
    <row r="703" spans="2:21" ht="18.75" hidden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9"/>
    </row>
    <row r="704" spans="2:21" ht="18.75" hidden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9"/>
    </row>
    <row r="705" spans="2:21" ht="18.75" hidden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9"/>
    </row>
    <row r="706" spans="2:21" ht="18.75" hidden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9"/>
    </row>
    <row r="707" spans="2:21" ht="18.75" hidden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9"/>
    </row>
    <row r="708" spans="2:21" ht="18.75" hidden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9"/>
    </row>
    <row r="709" spans="2:21" ht="18.75" hidden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9"/>
    </row>
    <row r="710" spans="2:21" ht="18.75" hidden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9"/>
    </row>
    <row r="711" spans="2:21" ht="18.75" hidden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9"/>
    </row>
    <row r="712" spans="2:21" ht="18.75" hidden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9"/>
    </row>
    <row r="713" spans="2:21" ht="18.75" hidden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9"/>
    </row>
    <row r="714" spans="2:21" ht="18.75" hidden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9"/>
    </row>
    <row r="715" spans="2:21" ht="18.75" hidden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9"/>
    </row>
    <row r="716" spans="2:21" ht="18.75" hidden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9"/>
    </row>
    <row r="717" spans="2:21" ht="18.75" hidden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9"/>
    </row>
    <row r="718" spans="2:21" ht="18.75" hidden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9"/>
    </row>
    <row r="719" spans="2:21" ht="18.75" hidden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9"/>
    </row>
    <row r="720" spans="2:21" ht="18.75" hidden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9"/>
    </row>
    <row r="721" spans="2:21" ht="18.75" hidden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9"/>
    </row>
    <row r="722" spans="2:21" ht="18.75" hidden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9"/>
    </row>
    <row r="723" spans="2:21" ht="18.75" hidden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9"/>
    </row>
    <row r="724" spans="2:21" ht="18.75" hidden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9"/>
    </row>
    <row r="725" spans="2:21" ht="18.75" hidden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9"/>
    </row>
    <row r="726" spans="2:21" ht="18.75" hidden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9"/>
    </row>
    <row r="727" spans="2:21" ht="18.75" hidden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9"/>
    </row>
    <row r="728" spans="2:21" ht="18.75" hidden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9"/>
    </row>
    <row r="729" spans="2:21" ht="18.75" hidden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9"/>
    </row>
    <row r="730" spans="2:21" ht="18.75" hidden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9"/>
    </row>
    <row r="731" spans="2:21" ht="18.75" hidden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9"/>
    </row>
    <row r="732" spans="2:21" ht="18.75" hidden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9"/>
    </row>
    <row r="733" spans="2:21" ht="18.75" hidden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9"/>
    </row>
    <row r="734" spans="2:21" ht="18.75" hidden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9"/>
    </row>
    <row r="735" spans="2:21" ht="18.75" hidden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9"/>
    </row>
    <row r="736" spans="2:21" ht="18.75" hidden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9"/>
    </row>
    <row r="737" spans="2:21" ht="18.75" hidden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9"/>
    </row>
    <row r="738" spans="2:21" ht="18.75" hidden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9"/>
    </row>
    <row r="739" spans="2:21" ht="18.75" hidden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9"/>
    </row>
    <row r="740" spans="2:21" ht="18.75" hidden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9"/>
    </row>
    <row r="741" spans="2:21" ht="18.75" hidden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9"/>
    </row>
    <row r="742" spans="2:21" ht="18.75" hidden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9"/>
    </row>
    <row r="743" spans="2:21" ht="18.75" hidden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9"/>
    </row>
    <row r="744" spans="2:21" ht="18.75" hidden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9"/>
    </row>
    <row r="745" spans="2:21" ht="18.75" hidden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9"/>
    </row>
    <row r="746" spans="2:21" ht="18.75" hidden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9"/>
    </row>
    <row r="747" spans="2:21" ht="18.75" hidden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9"/>
    </row>
    <row r="748" spans="2:21" ht="18.75" hidden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9"/>
    </row>
    <row r="749" spans="2:21" ht="18.75" hidden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9"/>
    </row>
    <row r="750" spans="2:21" ht="18.75" hidden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9"/>
    </row>
    <row r="751" spans="2:21" ht="18.75" hidden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9"/>
    </row>
    <row r="752" spans="2:21" ht="18.75" hidden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9"/>
    </row>
    <row r="753" spans="2:21" ht="18.75" hidden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9"/>
    </row>
    <row r="754" spans="2:21" ht="18.75" hidden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9"/>
    </row>
    <row r="755" spans="2:21" ht="18.75" hidden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9"/>
    </row>
    <row r="756" spans="2:21" ht="18.75" hidden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9"/>
    </row>
    <row r="757" spans="2:21" ht="18.75" hidden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9"/>
    </row>
    <row r="758" spans="2:21" ht="18.75" hidden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9"/>
    </row>
    <row r="759" spans="2:21" ht="18.75" hidden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9"/>
    </row>
    <row r="760" spans="2:21" ht="18.75" hidden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9"/>
    </row>
    <row r="761" spans="2:21" ht="18.75" hidden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9"/>
    </row>
    <row r="762" spans="2:21" ht="18.75" hidden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9"/>
    </row>
    <row r="763" spans="2:21" ht="18.75" hidden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9"/>
    </row>
    <row r="764" spans="2:21" ht="18.75" hidden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9"/>
    </row>
    <row r="765" spans="2:21" ht="18.75" hidden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9"/>
    </row>
    <row r="766" spans="2:21" ht="18.75" hidden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9"/>
    </row>
    <row r="767" spans="2:21" ht="18.75" hidden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9"/>
    </row>
    <row r="768" spans="2:21" ht="18.75" hidden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9"/>
    </row>
    <row r="769" spans="2:21" ht="18.75" hidden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9"/>
    </row>
    <row r="770" spans="2:21" ht="18.75" hidden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9"/>
    </row>
    <row r="771" spans="2:21" ht="18.75" hidden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9"/>
    </row>
    <row r="772" spans="2:21" ht="18.75" hidden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9"/>
    </row>
    <row r="773" spans="2:21" ht="18.75" hidden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9"/>
    </row>
    <row r="774" spans="2:21" ht="18.75" hidden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9"/>
    </row>
    <row r="775" spans="2:21" ht="18.75" hidden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9"/>
    </row>
    <row r="776" spans="2:21" ht="18.75" hidden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9"/>
    </row>
    <row r="777" spans="2:21" ht="18.75" hidden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9"/>
    </row>
    <row r="778" spans="2:21" ht="18.75" hidden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9"/>
    </row>
    <row r="779" spans="2:21" ht="18.75" hidden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9"/>
    </row>
    <row r="780" spans="2:21" ht="18.75" hidden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9"/>
    </row>
    <row r="781" spans="2:21" ht="18.75" hidden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9"/>
    </row>
    <row r="782" spans="2:21" ht="18.75" hidden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9"/>
    </row>
    <row r="783" spans="2:21" ht="18.75" hidden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9"/>
    </row>
    <row r="784" spans="2:21" ht="18.75" hidden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9"/>
    </row>
    <row r="785" spans="2:21" ht="18.75" hidden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9"/>
    </row>
    <row r="786" spans="2:21" ht="18.75" hidden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9"/>
    </row>
    <row r="787" spans="2:21" ht="18.75" hidden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9"/>
    </row>
    <row r="788" spans="2:21" ht="18.75" hidden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9"/>
    </row>
    <row r="789" spans="2:21" ht="18.75" hidden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9"/>
    </row>
    <row r="790" spans="2:21" ht="18.75" hidden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9"/>
    </row>
    <row r="791" spans="2:21" ht="18.75" hidden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9"/>
    </row>
    <row r="792" spans="2:21" ht="18.75" hidden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9"/>
    </row>
    <row r="793" spans="2:21" ht="18.75" hidden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9"/>
    </row>
    <row r="794" spans="2:21" ht="18.75" hidden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9"/>
    </row>
    <row r="795" spans="2:21" ht="18.75" hidden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9"/>
    </row>
    <row r="796" spans="2:21" ht="18.75" hidden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9"/>
    </row>
    <row r="797" spans="2:21" ht="18.75" hidden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9"/>
    </row>
    <row r="798" spans="2:21" ht="18.75" hidden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9"/>
    </row>
    <row r="799" spans="2:21" ht="18.75" hidden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9"/>
    </row>
    <row r="800" spans="2:21" ht="18.75" hidden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9"/>
    </row>
    <row r="801" spans="2:21" ht="18.75" hidden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9"/>
    </row>
    <row r="802" spans="2:21" ht="18.75" hidden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9"/>
    </row>
    <row r="803" spans="2:21" ht="18.75" hidden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9"/>
    </row>
    <row r="804" spans="2:21" ht="18.75" hidden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9"/>
    </row>
    <row r="805" spans="2:21" ht="18.75" hidden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9"/>
    </row>
    <row r="806" spans="2:21" ht="18.75" hidden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9"/>
    </row>
    <row r="807" spans="2:21" ht="18.75" hidden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9"/>
    </row>
    <row r="808" spans="2:21" ht="18.75" hidden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9"/>
    </row>
    <row r="809" spans="2:21" ht="18.75" hidden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9"/>
    </row>
    <row r="810" spans="2:21" ht="18.75" hidden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9"/>
    </row>
    <row r="811" spans="2:21" ht="18.75" hidden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9"/>
    </row>
    <row r="812" spans="2:21" ht="18.75" hidden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9"/>
    </row>
    <row r="813" spans="2:21" ht="18.75" hidden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9"/>
    </row>
    <row r="814" spans="2:21" ht="18.75" hidden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9"/>
    </row>
    <row r="815" spans="2:21" ht="18.75" hidden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9"/>
    </row>
    <row r="816" spans="2:21" ht="18.75" hidden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9"/>
    </row>
    <row r="817" spans="2:21" ht="18.75" hidden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9"/>
    </row>
    <row r="818" spans="2:21" ht="18.75" hidden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9"/>
    </row>
    <row r="819" spans="2:21" ht="18.75" hidden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9"/>
    </row>
    <row r="820" spans="2:21" ht="18.75" hidden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9"/>
    </row>
    <row r="821" spans="2:21" ht="18.75" hidden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9"/>
    </row>
    <row r="822" spans="2:21" ht="18.75" hidden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9"/>
    </row>
    <row r="823" spans="2:21" ht="18.75" hidden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9"/>
    </row>
    <row r="824" spans="2:21" ht="18.75" hidden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9"/>
    </row>
    <row r="825" spans="2:21" ht="18.75" hidden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9"/>
    </row>
    <row r="826" spans="2:21" ht="18.75" hidden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9"/>
    </row>
    <row r="827" spans="2:21" ht="18.75" hidden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9"/>
    </row>
    <row r="828" spans="2:21" ht="18.75" hidden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9"/>
    </row>
    <row r="829" spans="2:21" ht="18.75" hidden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9"/>
    </row>
    <row r="830" spans="2:21" ht="18.75" hidden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9"/>
    </row>
    <row r="831" spans="2:21" ht="18.75" hidden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9"/>
    </row>
    <row r="832" spans="2:21" ht="18.75" hidden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9"/>
    </row>
    <row r="833" spans="2:21" ht="18.75" hidden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9"/>
    </row>
    <row r="834" spans="2:21" ht="18.75" hidden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9"/>
    </row>
    <row r="835" spans="2:21" ht="18.75" hidden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9"/>
    </row>
    <row r="836" spans="2:21" ht="18.75" hidden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9"/>
    </row>
    <row r="837" spans="2:21" ht="18.75" hidden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9"/>
    </row>
    <row r="838" spans="2:21" ht="18.75" hidden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9"/>
    </row>
    <row r="839" spans="2:21" ht="18.75" hidden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9"/>
    </row>
    <row r="840" spans="2:21" ht="18.75" hidden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9"/>
    </row>
    <row r="841" spans="2:21" ht="18.75" hidden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9"/>
    </row>
    <row r="842" spans="2:21" ht="18.75" hidden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9"/>
    </row>
    <row r="843" spans="2:21" ht="18.75" hidden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9"/>
    </row>
    <row r="844" spans="2:21" ht="18.75" hidden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9"/>
    </row>
    <row r="845" spans="2:21" ht="18.75" hidden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9"/>
    </row>
    <row r="846" spans="2:21" ht="18.75" hidden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9"/>
    </row>
    <row r="847" spans="2:21" ht="18.75" hidden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9"/>
    </row>
    <row r="848" spans="2:21" ht="18.75" hidden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9"/>
    </row>
    <row r="849" spans="2:21" ht="18.75" hidden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9"/>
    </row>
    <row r="850" spans="2:21" ht="18.75" hidden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9"/>
    </row>
    <row r="851" spans="2:21" ht="18.75" hidden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9"/>
    </row>
    <row r="852" spans="2:21" ht="18.75" hidden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9"/>
    </row>
    <row r="853" spans="2:21" ht="18.75" hidden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9"/>
    </row>
    <row r="854" spans="2:21" ht="18.75" hidden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9"/>
    </row>
    <row r="855" spans="2:21" ht="18.75" hidden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9"/>
    </row>
    <row r="856" spans="2:21" ht="18.75" hidden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9"/>
    </row>
    <row r="857" spans="2:21" ht="18.75" hidden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9"/>
    </row>
    <row r="858" spans="2:21" ht="18.75" hidden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9"/>
    </row>
    <row r="859" spans="2:21" ht="18.75" hidden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9"/>
    </row>
    <row r="860" spans="2:21" ht="18.75" hidden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9"/>
    </row>
    <row r="861" spans="2:21" ht="18.75" hidden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9"/>
    </row>
    <row r="862" spans="2:21" ht="18.75" hidden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9"/>
    </row>
    <row r="863" spans="2:21" ht="18.75" hidden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9"/>
    </row>
    <row r="864" spans="2:21" ht="18.75" hidden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9"/>
    </row>
    <row r="865" spans="2:21" ht="18.75" hidden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9"/>
    </row>
    <row r="866" spans="2:21" ht="18.75" hidden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9"/>
    </row>
    <row r="867" spans="2:21" ht="18.75" hidden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9"/>
    </row>
    <row r="868" spans="2:21" ht="18.75" hidden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9"/>
    </row>
    <row r="869" spans="2:21" ht="18.75" hidden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9"/>
    </row>
    <row r="870" spans="2:21" ht="18.75" hidden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9"/>
    </row>
    <row r="871" spans="2:21" ht="18.75" hidden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9"/>
    </row>
    <row r="872" spans="2:21" ht="18.75" hidden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9"/>
    </row>
    <row r="873" spans="2:21" ht="18.75" hidden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9"/>
    </row>
    <row r="874" spans="2:21" ht="18.75" hidden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9"/>
    </row>
    <row r="875" spans="2:21" ht="18.75" hidden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9"/>
    </row>
    <row r="876" spans="2:21" ht="18.75" hidden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9"/>
    </row>
    <row r="877" spans="2:21" ht="18.75" hidden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9"/>
    </row>
    <row r="878" spans="2:21" ht="18.75" hidden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9"/>
    </row>
    <row r="879" spans="2:21" ht="18.75" hidden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9"/>
    </row>
    <row r="880" spans="2:21" ht="18.75" hidden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9"/>
    </row>
    <row r="881" spans="2:21" ht="18.75" hidden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9"/>
    </row>
    <row r="882" spans="2:21" ht="18.75" hidden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9"/>
    </row>
    <row r="883" spans="2:21" ht="18.75" hidden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9"/>
    </row>
    <row r="884" spans="2:21" ht="18.75" hidden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9"/>
    </row>
    <row r="885" spans="2:21" ht="18.75" hidden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9"/>
    </row>
    <row r="886" spans="2:21" ht="18.75" hidden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9"/>
    </row>
    <row r="887" spans="2:21" ht="18.75" hidden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9"/>
    </row>
    <row r="888" spans="2:21" ht="18.75" hidden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9"/>
    </row>
    <row r="889" spans="2:21" ht="18.75" hidden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9"/>
    </row>
    <row r="890" spans="2:21" ht="18.75" hidden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9"/>
    </row>
    <row r="891" spans="2:21" ht="18.75" hidden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9"/>
    </row>
    <row r="892" spans="2:21" ht="18.75" hidden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9"/>
    </row>
    <row r="893" spans="2:21" ht="18.75" hidden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9"/>
    </row>
    <row r="894" spans="2:21" ht="18.75" hidden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9"/>
    </row>
    <row r="895" spans="2:21" ht="18.75" hidden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9"/>
    </row>
    <row r="896" spans="2:21" ht="18.75" hidden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9"/>
    </row>
    <row r="897" spans="2:21" ht="18.75" hidden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9"/>
    </row>
    <row r="898" spans="2:21" ht="18.75" hidden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9"/>
    </row>
    <row r="899" spans="2:21" ht="18.75" hidden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9"/>
    </row>
    <row r="900" spans="2:21" ht="18.75" hidden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9"/>
    </row>
    <row r="901" spans="2:21" ht="18.75" hidden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9"/>
    </row>
    <row r="902" spans="2:21" ht="18.75" hidden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9"/>
    </row>
    <row r="903" spans="2:21" ht="18.75" hidden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9"/>
    </row>
    <row r="904" spans="2:21" ht="18.75" hidden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9"/>
    </row>
    <row r="905" spans="2:21" ht="18.75" hidden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9"/>
    </row>
    <row r="906" spans="2:21" ht="18.75" hidden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9"/>
    </row>
    <row r="907" spans="2:21" ht="18.75" hidden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9"/>
    </row>
    <row r="908" spans="2:21" ht="18.75" hidden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9"/>
    </row>
    <row r="909" spans="2:21" ht="18.75" hidden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9"/>
    </row>
    <row r="910" spans="2:21" ht="18.75" hidden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9"/>
    </row>
    <row r="911" spans="2:21" ht="18.75" hidden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9"/>
    </row>
    <row r="912" spans="2:21" ht="18.75" hidden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9"/>
    </row>
    <row r="913" spans="2:21" ht="18.75" hidden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9"/>
    </row>
    <row r="914" spans="2:21" ht="18.75" hidden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9"/>
    </row>
    <row r="915" spans="2:21" ht="18.75" hidden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9"/>
    </row>
    <row r="916" spans="2:21" ht="18.75" hidden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9"/>
    </row>
    <row r="917" spans="2:21" ht="18.75" hidden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9"/>
    </row>
    <row r="918" spans="2:21" ht="18.75" hidden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9"/>
    </row>
    <row r="919" spans="2:21" ht="18.75" hidden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9"/>
    </row>
    <row r="920" spans="2:21" ht="18.75" hidden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9"/>
    </row>
    <row r="921" spans="2:21" ht="18.75" hidden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9"/>
    </row>
    <row r="922" spans="2:21" ht="18.75" hidden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9"/>
    </row>
    <row r="923" spans="2:21" ht="18.75" hidden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9"/>
    </row>
    <row r="924" spans="2:21" ht="18.75" hidden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9"/>
    </row>
    <row r="925" spans="2:21" ht="18.75" hidden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9"/>
    </row>
    <row r="926" spans="2:21" ht="18.75" hidden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9"/>
    </row>
    <row r="927" spans="2:21" ht="18.75" hidden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9"/>
    </row>
    <row r="928" spans="2:21" ht="18.75" hidden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9"/>
    </row>
    <row r="929" spans="2:21" ht="18.75" hidden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9"/>
    </row>
    <row r="930" spans="2:21" ht="18.75" hidden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9"/>
    </row>
    <row r="931" spans="2:21" ht="18.75" hidden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9"/>
    </row>
    <row r="932" spans="2:21" ht="18.75" hidden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9"/>
    </row>
    <row r="933" spans="2:21" ht="18.75" hidden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9"/>
    </row>
    <row r="934" spans="2:21" ht="18.75" hidden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9"/>
    </row>
    <row r="935" spans="2:21" ht="18.75" hidden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9"/>
    </row>
    <row r="936" spans="2:21" ht="18.75" hidden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9"/>
    </row>
    <row r="937" spans="2:21" ht="18.75" hidden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9"/>
    </row>
    <row r="938" spans="2:21" ht="18.75" hidden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9"/>
    </row>
    <row r="939" spans="2:21" ht="18.75" hidden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9"/>
    </row>
    <row r="940" spans="2:21" ht="18.75" hidden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9"/>
    </row>
    <row r="941" spans="2:21" ht="18.75" hidden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9"/>
    </row>
    <row r="942" spans="2:21" ht="18.75" hidden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9"/>
    </row>
    <row r="943" spans="2:21" ht="18.75" hidden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9"/>
    </row>
    <row r="944" spans="2:21" ht="18.75" hidden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9"/>
    </row>
    <row r="945" spans="2:21" ht="18.75" hidden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9"/>
    </row>
    <row r="946" spans="2:21" ht="18.75" hidden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9"/>
    </row>
    <row r="947" spans="2:21" ht="18.75" hidden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9"/>
    </row>
    <row r="948" spans="2:21" ht="18.75" hidden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9"/>
    </row>
    <row r="949" spans="2:21" ht="18.75" hidden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9"/>
    </row>
    <row r="950" spans="2:21" ht="18.75" hidden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9"/>
    </row>
    <row r="951" spans="2:21" ht="18.75" hidden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9"/>
    </row>
    <row r="952" spans="2:21" ht="18.75" hidden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9"/>
    </row>
    <row r="953" spans="2:21" ht="18.75" hidden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9"/>
    </row>
    <row r="954" spans="2:21" ht="18.75" hidden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9"/>
    </row>
    <row r="955" spans="2:21" ht="18.75" hidden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9"/>
    </row>
    <row r="956" spans="2:21" ht="18.75" hidden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9"/>
    </row>
    <row r="957" spans="2:21" ht="18.75" hidden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9"/>
    </row>
    <row r="958" spans="2:21" ht="18.75" hidden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9"/>
    </row>
    <row r="959" spans="2:21" ht="18.75" hidden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9"/>
    </row>
    <row r="960" spans="2:21" ht="18.75" hidden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9"/>
    </row>
    <row r="961" spans="2:21" ht="18.75" hidden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9"/>
    </row>
    <row r="962" spans="2:21" ht="18.75" hidden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9"/>
    </row>
    <row r="963" spans="2:21" ht="18.75" hidden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9"/>
    </row>
    <row r="964" spans="2:21" ht="18.75" hidden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9"/>
    </row>
    <row r="965" spans="2:21" ht="18.75" hidden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9"/>
    </row>
    <row r="966" spans="2:21" ht="18.75" hidden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9"/>
    </row>
    <row r="967" spans="2:21" ht="18.75" hidden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9"/>
    </row>
    <row r="968" spans="2:21" ht="18.75" hidden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9"/>
    </row>
    <row r="969" spans="2:21" ht="18.75" hidden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9"/>
    </row>
    <row r="970" spans="2:21" ht="18.75" hidden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9"/>
    </row>
    <row r="971" spans="2:21" ht="18.75" hidden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9"/>
    </row>
    <row r="972" spans="2:21" ht="18.75" hidden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9"/>
    </row>
    <row r="973" spans="2:21" ht="18.75" hidden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9"/>
    </row>
    <row r="974" spans="2:21" ht="18.75" hidden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9"/>
    </row>
    <row r="975" spans="2:21" ht="18.75" hidden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9"/>
    </row>
    <row r="976" spans="2:21" ht="18.75" hidden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9"/>
    </row>
    <row r="977" spans="2:21" ht="18.75" hidden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9"/>
    </row>
    <row r="978" spans="2:21" ht="18.75" hidden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9"/>
    </row>
    <row r="979" spans="2:21" ht="18.75" hidden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9"/>
    </row>
    <row r="980" spans="2:21" ht="18.75" hidden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9"/>
    </row>
    <row r="981" spans="2:21" ht="18.75" hidden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9"/>
    </row>
    <row r="982" spans="2:21" ht="18.75" hidden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9"/>
    </row>
    <row r="983" spans="2:21" ht="18.75" hidden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9"/>
    </row>
    <row r="984" spans="2:21" ht="18.75" hidden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9"/>
    </row>
    <row r="985" spans="2:21" ht="18.75" hidden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9"/>
    </row>
    <row r="986" spans="2:21" ht="18.75" hidden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9"/>
    </row>
    <row r="987" spans="2:21" ht="18.75" hidden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9"/>
    </row>
    <row r="988" spans="2:21" ht="18.75" hidden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9"/>
    </row>
    <row r="989" spans="2:21" ht="18.75" hidden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9"/>
    </row>
    <row r="990" spans="2:21" ht="18.75" hidden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9"/>
    </row>
    <row r="991" spans="2:21" ht="18.75" hidden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9"/>
    </row>
    <row r="992" spans="2:21" ht="18.75" hidden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9"/>
    </row>
    <row r="993" spans="2:21" ht="18.75" hidden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9"/>
    </row>
    <row r="994" spans="2:21" ht="18.75" hidden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9"/>
    </row>
    <row r="995" spans="2:21" ht="18.75" hidden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9"/>
    </row>
    <row r="996" spans="2:21" ht="18.75" hidden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9"/>
    </row>
    <row r="997" spans="2:21" ht="18.75" hidden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9"/>
    </row>
    <row r="998" spans="2:21" ht="18.75" hidden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9"/>
    </row>
    <row r="999" spans="2:21" ht="18.75" hidden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9"/>
    </row>
    <row r="1000" spans="2:21" ht="18.75" hidden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9"/>
    </row>
    <row r="1001" spans="2:21" ht="18.75" hidden="1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9"/>
    </row>
    <row r="1002" spans="2:21" ht="18.75" hidden="1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9"/>
    </row>
    <row r="1003" spans="2:21" ht="18.75" hidden="1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9"/>
    </row>
    <row r="1004" spans="2:21" ht="18.75" hidden="1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9"/>
    </row>
    <row r="1005" spans="2:21" ht="18.75" hidden="1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9"/>
    </row>
    <row r="1006" spans="2:21" ht="18.75" hidden="1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9"/>
    </row>
    <row r="1007" spans="2:21" ht="18.75" hidden="1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9"/>
    </row>
    <row r="1008" spans="2:21" ht="18.75" hidden="1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9"/>
    </row>
    <row r="1009" spans="2:21" ht="18.75" hidden="1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9"/>
    </row>
    <row r="1010" spans="2:21" ht="18.75" hidden="1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9"/>
    </row>
    <row r="1011" spans="2:21" ht="18.75" hidden="1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9"/>
    </row>
    <row r="1012" spans="2:21" ht="18.75" hidden="1"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9"/>
    </row>
    <row r="1013" spans="2:21" ht="18.75" hidden="1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9"/>
    </row>
    <row r="1014" spans="2:21" ht="18.75" hidden="1"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9"/>
    </row>
    <row r="1015" spans="2:21" ht="18.75" hidden="1"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9"/>
    </row>
    <row r="1016" spans="2:21" ht="18.75" hidden="1"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9"/>
    </row>
    <row r="1017" spans="2:21" ht="18.75" hidden="1"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9"/>
    </row>
    <row r="1018" spans="2:21" ht="18.75" hidden="1"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9"/>
    </row>
    <row r="1019" spans="2:21" ht="18.75" hidden="1"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9"/>
    </row>
    <row r="1020" spans="2:21" ht="18.75" hidden="1"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9"/>
    </row>
    <row r="1021" spans="2:21" ht="18.75" hidden="1"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9"/>
    </row>
    <row r="1022" spans="2:21" ht="18.75" hidden="1"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9"/>
    </row>
    <row r="1023" spans="2:21" ht="18.75" hidden="1"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9"/>
    </row>
    <row r="1024" spans="2:21" ht="18.75" hidden="1"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9"/>
    </row>
    <row r="1025" spans="2:21" ht="18.75" hidden="1"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9"/>
    </row>
    <row r="1026" spans="2:21" ht="18.75" hidden="1"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9"/>
    </row>
    <row r="1027" spans="2:21" ht="18.75" hidden="1"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9"/>
    </row>
    <row r="1028" spans="2:21" ht="18.75" hidden="1"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9"/>
    </row>
    <row r="1029" spans="2:21" ht="18.75" hidden="1"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9"/>
    </row>
    <row r="1030" spans="2:21" ht="18.75" hidden="1"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9"/>
    </row>
    <row r="1031" spans="2:21" ht="18.75" hidden="1"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9"/>
    </row>
    <row r="1032" spans="2:21" ht="18.75" hidden="1"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9"/>
    </row>
    <row r="1033" spans="2:21" ht="18.75" hidden="1"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9"/>
    </row>
    <row r="1034" spans="2:21" ht="18.75" hidden="1"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9"/>
    </row>
    <row r="1035" spans="2:21" ht="18.75" hidden="1"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9"/>
    </row>
    <row r="1036" spans="2:21" ht="18.75" hidden="1"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9"/>
    </row>
    <row r="1037" spans="2:21" ht="18.75" hidden="1"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9"/>
    </row>
    <row r="1038" spans="2:21" ht="18.75" hidden="1"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9"/>
    </row>
    <row r="1039" spans="2:21" ht="18.75" hidden="1"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9"/>
    </row>
    <row r="1040" spans="2:21" ht="18.75" hidden="1"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9"/>
    </row>
    <row r="1041" spans="2:21" ht="18.75" hidden="1"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9"/>
    </row>
    <row r="1042" spans="2:21" ht="18.75" hidden="1"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9"/>
    </row>
    <row r="1043" spans="2:21" ht="18.75" hidden="1"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9"/>
    </row>
    <row r="1044" spans="2:21" ht="18.75" hidden="1"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9"/>
    </row>
    <row r="1045" spans="2:21" ht="18.75" hidden="1"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9"/>
    </row>
    <row r="1046" spans="2:21" ht="18.75" hidden="1"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9"/>
    </row>
    <row r="1047" spans="2:21" ht="18.75" hidden="1"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9"/>
    </row>
    <row r="1048" spans="2:21" ht="18.75" hidden="1"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9"/>
    </row>
    <row r="1049" spans="2:21" ht="18.75" hidden="1"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9"/>
    </row>
    <row r="1050" spans="2:21" ht="18.75" hidden="1"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9"/>
    </row>
    <row r="1051" spans="2:21" ht="18.75" hidden="1"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9"/>
    </row>
    <row r="1052" spans="2:21" ht="18.75" hidden="1"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9"/>
    </row>
    <row r="1053" spans="2:21" ht="18.75" hidden="1"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9"/>
    </row>
    <row r="1054" spans="2:21" ht="18.75" hidden="1"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9"/>
    </row>
    <row r="1055" spans="2:21" ht="18.75" hidden="1"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9"/>
    </row>
    <row r="1056" spans="2:21" ht="18.75" hidden="1"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9"/>
    </row>
    <row r="1057" spans="2:21" ht="18.75" hidden="1"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9"/>
    </row>
    <row r="1058" spans="2:21" ht="18.75" hidden="1"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9"/>
    </row>
    <row r="1059" spans="2:21" ht="18.75" hidden="1"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9"/>
    </row>
    <row r="1060" spans="2:21" ht="18.75" hidden="1"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9"/>
    </row>
    <row r="1061" spans="2:21" ht="18.75" hidden="1"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9"/>
    </row>
    <row r="1062" spans="2:21" ht="18.75" hidden="1"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9"/>
    </row>
    <row r="1063" spans="2:21" ht="18.75" hidden="1"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9"/>
    </row>
    <row r="1064" spans="2:21" ht="18.75" hidden="1"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9"/>
    </row>
    <row r="1065" spans="2:21" ht="18.75" hidden="1"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9"/>
    </row>
    <row r="1066" spans="2:21" ht="18.75" hidden="1"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9"/>
    </row>
    <row r="1067" spans="2:21" ht="18.75" hidden="1"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9"/>
    </row>
    <row r="1068" spans="2:21" ht="18.75" hidden="1"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9"/>
    </row>
    <row r="1069" spans="2:21" ht="18.75" hidden="1"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9"/>
    </row>
    <row r="1070" spans="2:21" ht="18.75" hidden="1"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9"/>
    </row>
    <row r="1071" spans="2:21" ht="18.75" hidden="1"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9"/>
    </row>
    <row r="1072" spans="2:21" ht="18.75" hidden="1"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9"/>
    </row>
    <row r="1073" spans="2:21" ht="18.75" hidden="1"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9"/>
    </row>
    <row r="1074" spans="2:21" ht="18.75" hidden="1"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9"/>
    </row>
    <row r="1075" spans="2:21" ht="18.75" hidden="1"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9"/>
    </row>
    <row r="1076" spans="2:21" ht="18.75" hidden="1"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9"/>
    </row>
    <row r="1077" spans="2:21" ht="18.75" hidden="1"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9"/>
    </row>
    <row r="1078" spans="2:21" ht="18.75" hidden="1"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9"/>
    </row>
    <row r="1079" spans="2:21" ht="18.75" hidden="1"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9"/>
    </row>
    <row r="1080" spans="2:21" ht="18.75" hidden="1"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9"/>
    </row>
    <row r="1081" spans="2:21" ht="18.75" hidden="1"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9"/>
    </row>
    <row r="1082" spans="2:21" ht="18.75" hidden="1"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9"/>
    </row>
    <row r="1083" spans="2:21" ht="18.75" hidden="1"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9"/>
    </row>
    <row r="1084" spans="2:21" ht="18.75" hidden="1"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9"/>
    </row>
    <row r="1085" spans="2:21" ht="18.75" hidden="1"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9"/>
    </row>
    <row r="1086" spans="2:21" ht="18.75" hidden="1"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9"/>
    </row>
    <row r="1087" spans="2:21" ht="18.75" hidden="1"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9"/>
    </row>
    <row r="1088" spans="2:21" ht="18.75" hidden="1"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9"/>
    </row>
    <row r="1089" spans="2:21" ht="18.75" hidden="1"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9"/>
    </row>
    <row r="1090" spans="2:21" ht="18.75" hidden="1"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9"/>
    </row>
    <row r="1091" spans="2:21" ht="18.75" hidden="1"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9"/>
    </row>
    <row r="1092" spans="2:21" ht="18.75" hidden="1"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9"/>
    </row>
    <row r="1093" spans="2:21" ht="18.75" hidden="1"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9"/>
    </row>
    <row r="1094" spans="2:21" ht="18.75" hidden="1"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9"/>
    </row>
    <row r="1095" spans="2:21" ht="18.75" hidden="1"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9"/>
    </row>
    <row r="1096" spans="2:21" ht="18.75" hidden="1"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9"/>
    </row>
    <row r="1097" spans="2:21" ht="18.75" hidden="1"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9"/>
    </row>
    <row r="1098" spans="2:21" ht="18.75" hidden="1"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9"/>
    </row>
    <row r="1099" spans="2:21" ht="18.75" hidden="1"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9"/>
    </row>
    <row r="1100" spans="2:21" ht="18.75" hidden="1"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9"/>
    </row>
    <row r="1101" spans="2:21" ht="18.75" hidden="1"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9"/>
    </row>
    <row r="1102" spans="2:21" ht="18.75" hidden="1"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9"/>
    </row>
    <row r="1103" spans="2:21" ht="18.75" hidden="1"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9"/>
    </row>
    <row r="1104" spans="2:21" ht="18.75" hidden="1"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9"/>
    </row>
    <row r="1105" spans="2:21" ht="18.75" hidden="1"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9"/>
    </row>
    <row r="1106" spans="2:21" ht="18.75" hidden="1"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9"/>
    </row>
    <row r="1107" spans="2:21" ht="18.75" hidden="1"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9"/>
    </row>
    <row r="1108" spans="2:21" ht="18.75" hidden="1"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9"/>
    </row>
    <row r="1109" spans="2:21" ht="18.75" hidden="1"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9"/>
    </row>
    <row r="1110" spans="2:21" ht="18.75" hidden="1"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9"/>
    </row>
    <row r="1111" spans="2:21" ht="18.75" hidden="1"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9"/>
    </row>
    <row r="1112" spans="2:21" ht="18.75" hidden="1"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9"/>
    </row>
    <row r="1113" spans="2:21" ht="18.75" hidden="1"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9"/>
    </row>
    <row r="1114" spans="2:21" ht="18.75" hidden="1"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9"/>
    </row>
    <row r="1115" spans="2:21" ht="18.75" hidden="1"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9"/>
    </row>
    <row r="1116" spans="2:21" ht="18.75" hidden="1"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9"/>
    </row>
    <row r="1117" spans="2:21" ht="18.75" hidden="1"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9"/>
    </row>
    <row r="1118" spans="2:21" ht="18.75" hidden="1"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9"/>
    </row>
    <row r="1119" spans="2:21" ht="18.75" hidden="1"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9"/>
    </row>
    <row r="1120" spans="2:21" ht="18.75" hidden="1"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9"/>
    </row>
    <row r="1121" spans="2:21" ht="18.75" hidden="1"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9"/>
    </row>
    <row r="1122" spans="2:21" ht="18.75" hidden="1"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9"/>
    </row>
    <row r="1123" spans="2:21" ht="18.75" hidden="1"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9"/>
    </row>
    <row r="1124" spans="2:21" ht="18.75" hidden="1"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9"/>
    </row>
    <row r="1125" spans="2:21" ht="18.75" hidden="1"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9"/>
    </row>
    <row r="1126" spans="2:21" ht="18.75" hidden="1"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9"/>
    </row>
    <row r="1127" spans="2:21" ht="18.75" hidden="1"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9"/>
    </row>
    <row r="1128" spans="2:21" ht="18.75" hidden="1"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9"/>
    </row>
    <row r="1129" spans="2:21" ht="18.75" hidden="1"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9"/>
    </row>
    <row r="1130" spans="2:21" ht="18.75" hidden="1"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9"/>
    </row>
    <row r="1131" spans="2:21" ht="18.75" hidden="1"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9"/>
    </row>
    <row r="1132" spans="2:21" ht="18.75" hidden="1"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9"/>
    </row>
    <row r="1133" spans="2:21" ht="18.75" hidden="1"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9"/>
    </row>
    <row r="1134" spans="2:21" ht="18.75" hidden="1"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9"/>
    </row>
    <row r="1135" spans="2:21" ht="18.75" hidden="1"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9"/>
    </row>
    <row r="1136" spans="2:21" ht="18.75" hidden="1"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9"/>
    </row>
    <row r="1137" spans="2:21" ht="18.75" hidden="1"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9"/>
    </row>
    <row r="1138" spans="2:21" ht="18.75" hidden="1"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9"/>
    </row>
    <row r="1139" spans="2:21" ht="18.75" hidden="1"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9"/>
    </row>
    <row r="1140" spans="2:21" ht="18.75" hidden="1"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9"/>
    </row>
    <row r="1141" spans="2:21" ht="18.75" hidden="1"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9"/>
    </row>
    <row r="1142" spans="2:21" ht="18.75" hidden="1"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9"/>
    </row>
    <row r="1143" spans="2:21" ht="18.75" hidden="1"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9"/>
    </row>
    <row r="1144" spans="2:21" ht="18.75" hidden="1"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9"/>
    </row>
    <row r="1145" spans="2:21" ht="18.75" hidden="1"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9"/>
    </row>
    <row r="1146" spans="2:21" ht="18.75" hidden="1"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9"/>
    </row>
    <row r="1147" spans="2:21" ht="18.75" hidden="1"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9"/>
    </row>
    <row r="1148" spans="2:21" ht="18.75" hidden="1"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9"/>
    </row>
    <row r="1149" spans="2:21" ht="18.75" hidden="1"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9"/>
    </row>
    <row r="1150" spans="2:21" ht="18.75" hidden="1"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9"/>
    </row>
    <row r="1151" spans="2:21" ht="18.75" hidden="1"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9"/>
    </row>
    <row r="1152" spans="2:21" ht="18.75" hidden="1"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9"/>
    </row>
    <row r="1153" spans="2:21" ht="18.75" hidden="1"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9"/>
    </row>
    <row r="1154" spans="2:21" ht="18.75" hidden="1"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9"/>
    </row>
    <row r="1155" spans="2:21" ht="18.75" hidden="1"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9"/>
    </row>
    <row r="1156" spans="2:21" ht="18.75" hidden="1"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9"/>
    </row>
    <row r="1157" spans="2:21" ht="18.75" hidden="1"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9"/>
    </row>
    <row r="1158" spans="2:21" ht="18.75" hidden="1"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9"/>
    </row>
    <row r="1159" spans="2:21" ht="18.75" hidden="1"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9"/>
    </row>
    <row r="1160" spans="2:21" ht="18.75" hidden="1"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9"/>
    </row>
    <row r="1161" spans="2:21" ht="18.75" hidden="1"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9"/>
    </row>
    <row r="1162" spans="2:21" ht="18.75" hidden="1"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9"/>
    </row>
    <row r="1163" spans="2:21" ht="18.75" hidden="1"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9"/>
    </row>
    <row r="1164" spans="2:21" ht="18.75" hidden="1"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9"/>
    </row>
    <row r="1165" spans="2:21" ht="18.75" hidden="1"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9"/>
    </row>
    <row r="1166" spans="2:21" ht="18.75" hidden="1"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9"/>
    </row>
    <row r="1167" spans="2:21" ht="18.75" hidden="1"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9"/>
    </row>
    <row r="1168" spans="2:21" ht="18.75" hidden="1"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9"/>
    </row>
    <row r="1169" spans="2:21" ht="18.75" hidden="1"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9"/>
    </row>
    <row r="1170" spans="2:21" ht="18.75" hidden="1"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9"/>
    </row>
    <row r="1171" spans="2:21" ht="18.75" hidden="1"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9"/>
    </row>
    <row r="1172" spans="2:21" ht="18.75" hidden="1"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9"/>
    </row>
    <row r="1173" spans="2:21" ht="18.75" hidden="1"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9"/>
    </row>
    <row r="1174" spans="2:21" ht="18.75" hidden="1"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9"/>
    </row>
    <row r="1175" spans="2:21" ht="18.75" hidden="1"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9"/>
    </row>
    <row r="1176" spans="2:21" ht="18.75" hidden="1"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9"/>
    </row>
    <row r="1177" spans="2:21" ht="18.75" hidden="1"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9"/>
    </row>
    <row r="1178" spans="2:21" ht="18.75" hidden="1"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9"/>
    </row>
    <row r="1179" spans="2:21" ht="18.75" hidden="1"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9"/>
    </row>
    <row r="1180" spans="2:21" ht="18.75" hidden="1"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9"/>
    </row>
    <row r="1181" spans="2:21" ht="18.75" hidden="1"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9"/>
    </row>
    <row r="1182" spans="2:21" ht="18.75" hidden="1"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9"/>
    </row>
    <row r="1183" spans="2:21" ht="18.75" hidden="1"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9"/>
    </row>
    <row r="1184" spans="2:21" ht="18.75" hidden="1"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9"/>
    </row>
    <row r="1185" spans="2:21" ht="18.75" hidden="1"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9"/>
    </row>
    <row r="1186" spans="2:21" ht="18.75" hidden="1"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9"/>
    </row>
    <row r="1187" spans="2:21" ht="18.75" hidden="1"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9"/>
    </row>
    <row r="1188" spans="2:21" ht="18.75" hidden="1"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9"/>
    </row>
    <row r="1189" spans="2:21" ht="18.75" hidden="1"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9"/>
    </row>
    <row r="1190" spans="2:21" ht="18.75" hidden="1"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9"/>
    </row>
    <row r="1191" spans="2:21" ht="18.75" hidden="1"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9"/>
    </row>
    <row r="1192" spans="2:21" ht="18.75" hidden="1"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9"/>
    </row>
    <row r="1193" spans="2:21" ht="18.75" hidden="1"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9"/>
    </row>
    <row r="1194" spans="2:21" ht="18.75" hidden="1"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9"/>
    </row>
    <row r="1195" spans="2:21" ht="18.75" hidden="1"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9"/>
    </row>
    <row r="1196" spans="2:21" ht="18.75" hidden="1"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9"/>
    </row>
    <row r="1197" spans="2:21" ht="18.75" hidden="1"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9"/>
    </row>
    <row r="1198" spans="2:21" ht="18.75" hidden="1"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9"/>
    </row>
    <row r="1199" spans="2:21" ht="18.75" hidden="1"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9"/>
    </row>
    <row r="1200" spans="2:21" ht="18.75" hidden="1"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9"/>
    </row>
    <row r="1201" spans="2:21" ht="18.75" hidden="1"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9"/>
    </row>
    <row r="1202" spans="2:21" ht="18.75" hidden="1"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9"/>
    </row>
    <row r="1203" spans="2:21" ht="18.75" hidden="1"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9"/>
    </row>
    <row r="1204" spans="2:21" ht="18.75" hidden="1"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9"/>
    </row>
    <row r="1205" spans="2:21" ht="18.75" hidden="1"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9"/>
    </row>
    <row r="1206" spans="2:21" ht="18.75" hidden="1"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9"/>
    </row>
    <row r="1207" spans="2:21" ht="18.75" hidden="1"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9"/>
    </row>
    <row r="1208" spans="2:21" ht="18.75" hidden="1"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9"/>
    </row>
    <row r="1209" spans="2:21" ht="18.75" hidden="1"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9"/>
    </row>
    <row r="1210" spans="2:21" ht="18.75" hidden="1"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9"/>
    </row>
    <row r="1211" spans="2:21" ht="18.75" hidden="1"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9"/>
    </row>
    <row r="1212" spans="2:21" ht="18.75" hidden="1"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9"/>
    </row>
    <row r="1213" spans="2:21" ht="18.75" hidden="1"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9"/>
    </row>
    <row r="1214" spans="2:21" ht="18.75" hidden="1"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9"/>
    </row>
    <row r="1215" spans="2:21" ht="18.75" hidden="1"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9"/>
    </row>
    <row r="1216" spans="2:21" ht="18.75" hidden="1"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9"/>
    </row>
    <row r="1217" spans="2:21" ht="18.75" hidden="1"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9"/>
    </row>
    <row r="1218" spans="2:21" ht="18.75" hidden="1"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9"/>
    </row>
    <row r="1219" spans="2:21" ht="18.75" hidden="1"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9"/>
    </row>
    <row r="1220" spans="2:21" ht="18.75" hidden="1"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9"/>
    </row>
    <row r="1221" spans="2:21" ht="18.75" hidden="1"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9"/>
    </row>
    <row r="1222" spans="2:21" ht="18.75" hidden="1"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9"/>
    </row>
    <row r="1223" spans="2:21" ht="18.75" hidden="1"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9"/>
    </row>
    <row r="1224" spans="2:21" ht="18.75" hidden="1"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9"/>
    </row>
    <row r="1225" spans="2:21" ht="18.75" hidden="1"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9"/>
    </row>
    <row r="1226" spans="2:21" ht="18.75" hidden="1"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9"/>
    </row>
    <row r="1227" spans="2:21" ht="18.75" hidden="1"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9"/>
    </row>
    <row r="1228" spans="2:21" ht="18.75" hidden="1"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9"/>
    </row>
    <row r="1229" spans="2:21" ht="18.75" hidden="1"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9"/>
    </row>
    <row r="1230" spans="2:21" ht="18.75" hidden="1"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9"/>
    </row>
    <row r="1231" spans="2:21" ht="18.75" hidden="1"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9"/>
    </row>
    <row r="1232" spans="2:21" ht="18.75" hidden="1"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9"/>
    </row>
    <row r="1233" spans="2:21" ht="18.75" hidden="1"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9"/>
    </row>
    <row r="1234" spans="2:21" ht="18.75" hidden="1"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9"/>
    </row>
    <row r="1235" spans="2:21" ht="18.75" hidden="1"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9"/>
    </row>
    <row r="1236" spans="2:21" ht="18.75" hidden="1"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9"/>
    </row>
    <row r="1237" spans="2:21" ht="18.75" hidden="1"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9"/>
    </row>
    <row r="1238" spans="2:21" ht="18.75" hidden="1"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9"/>
    </row>
    <row r="1239" spans="2:21" ht="18.75" hidden="1"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9"/>
    </row>
    <row r="1240" spans="2:21" ht="18.75" hidden="1"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9"/>
    </row>
    <row r="1241" spans="2:21" ht="18.75" hidden="1"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9"/>
    </row>
    <row r="1242" spans="2:21" ht="18.75" hidden="1"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9"/>
    </row>
    <row r="1243" spans="2:21" ht="18.75" hidden="1"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9"/>
    </row>
    <row r="1244" spans="2:21" ht="18.75" hidden="1"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9"/>
    </row>
    <row r="1245" spans="2:21" ht="18.75" hidden="1"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9"/>
    </row>
    <row r="1246" spans="2:21" ht="18.75" hidden="1"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9"/>
    </row>
    <row r="1247" spans="2:21" ht="18.75" hidden="1"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9"/>
    </row>
    <row r="1248" spans="2:21" ht="18.75" hidden="1"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9"/>
    </row>
    <row r="1249" spans="2:21" ht="18.75" hidden="1"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9"/>
    </row>
    <row r="1250" spans="2:21" ht="18.75" hidden="1"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9"/>
    </row>
    <row r="1251" spans="2:21" ht="18.75" hidden="1"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9"/>
    </row>
    <row r="1252" spans="2:21" ht="18.75" hidden="1"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9"/>
    </row>
    <row r="1253" spans="2:21" ht="18.75" hidden="1"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9"/>
    </row>
    <row r="1254" spans="2:21" ht="18.75" hidden="1"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9"/>
    </row>
    <row r="1255" spans="2:21" ht="18.75" hidden="1"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9"/>
    </row>
    <row r="1256" spans="2:21" ht="18.75" hidden="1"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9"/>
    </row>
    <row r="1257" spans="2:21" ht="18.75" hidden="1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9"/>
    </row>
    <row r="1258" spans="2:21" ht="18.75" hidden="1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9"/>
    </row>
    <row r="1259" spans="2:21" ht="18.75" hidden="1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9"/>
    </row>
    <row r="1260" spans="2:21" ht="18.75" hidden="1"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9"/>
    </row>
    <row r="1261" spans="2:21" ht="18.75" hidden="1"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9"/>
    </row>
    <row r="1262" spans="2:21" ht="18.75" hidden="1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9"/>
    </row>
    <row r="1263" spans="2:21" ht="18.75" hidden="1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9"/>
    </row>
    <row r="1264" spans="2:21" ht="18.75" hidden="1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9"/>
    </row>
    <row r="1265" spans="2:21" ht="18.75" hidden="1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9"/>
    </row>
    <row r="1266" spans="2:21" ht="18.75" hidden="1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9"/>
    </row>
    <row r="1267" spans="2:21" ht="18.75" hidden="1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9"/>
    </row>
    <row r="1268" spans="2:21" ht="18.75" hidden="1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9"/>
    </row>
    <row r="1269" spans="2:21" ht="18.75" hidden="1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9"/>
    </row>
    <row r="1270" spans="2:21" ht="18.75" hidden="1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9"/>
    </row>
    <row r="1271" spans="2:21" ht="18.75" hidden="1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9"/>
    </row>
    <row r="1272" spans="2:21" ht="18.75" hidden="1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9"/>
    </row>
    <row r="1273" spans="2:21" ht="18.75" hidden="1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9"/>
    </row>
    <row r="1274" spans="2:21" ht="18.75" hidden="1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9"/>
    </row>
    <row r="1275" spans="2:21" ht="18.75" hidden="1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9"/>
    </row>
    <row r="1276" spans="2:21" ht="18.75" hidden="1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9"/>
    </row>
    <row r="1277" spans="2:21" ht="18.75" hidden="1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9"/>
    </row>
    <row r="1278" spans="2:21" ht="18.75" hidden="1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9"/>
    </row>
    <row r="1279" spans="2:21" ht="18.75" hidden="1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9"/>
    </row>
    <row r="1280" spans="2:21" ht="18.75" hidden="1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9"/>
    </row>
    <row r="1281" spans="2:21" ht="18.75" hidden="1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9"/>
    </row>
    <row r="1282" spans="2:21" ht="18.75" hidden="1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9"/>
    </row>
    <row r="1283" spans="2:21" ht="18.75" hidden="1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9"/>
    </row>
    <row r="1284" spans="2:21" ht="18.75" hidden="1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9"/>
    </row>
    <row r="1285" spans="2:21" ht="18.75" hidden="1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9"/>
    </row>
    <row r="1286" spans="2:21" ht="18.75" hidden="1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9"/>
    </row>
    <row r="1287" spans="2:21" ht="18.75" hidden="1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9"/>
    </row>
    <row r="1288" spans="2:21" ht="18.75" hidden="1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9"/>
    </row>
    <row r="1289" spans="2:21" ht="18.75" hidden="1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9"/>
    </row>
    <row r="1290" spans="2:21" ht="18.75" hidden="1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9"/>
    </row>
    <row r="1291" spans="2:21" ht="18.75" hidden="1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9"/>
    </row>
    <row r="1292" spans="2:21" ht="18.75" hidden="1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9"/>
    </row>
    <row r="1293" spans="2:21" ht="18.75" hidden="1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9"/>
    </row>
    <row r="1294" spans="2:21" ht="18.75" hidden="1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9"/>
    </row>
    <row r="1295" spans="2:21" ht="18.75" hidden="1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9"/>
    </row>
    <row r="1296" spans="2:21" ht="18.75" hidden="1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9"/>
    </row>
    <row r="1297" spans="2:21" ht="18.75" hidden="1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9"/>
    </row>
    <row r="1298" spans="2:21" ht="18.75" hidden="1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9"/>
    </row>
    <row r="1299" spans="2:21" ht="18.75" hidden="1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9"/>
    </row>
    <row r="1300" spans="2:21" ht="18.75" hidden="1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9"/>
    </row>
    <row r="1301" spans="2:21" ht="18.75" hidden="1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9"/>
    </row>
    <row r="1302" spans="2:21" ht="18.75" hidden="1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9"/>
    </row>
    <row r="1303" spans="2:21" ht="18.75" hidden="1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9"/>
    </row>
    <row r="1304" spans="2:21" ht="18.75" hidden="1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9"/>
    </row>
    <row r="1305" spans="2:21" ht="18.75" hidden="1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9"/>
    </row>
    <row r="1306" spans="2:21" ht="18.75" hidden="1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9"/>
    </row>
    <row r="1307" spans="2:21" ht="18.75" hidden="1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9"/>
    </row>
    <row r="1308" spans="2:21" ht="18.75" hidden="1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9"/>
    </row>
    <row r="1309" spans="2:21" ht="18.75" hidden="1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9"/>
    </row>
    <row r="1310" spans="2:21" ht="18.75" hidden="1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9"/>
    </row>
    <row r="1311" spans="2:21" ht="18.75" hidden="1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9"/>
    </row>
    <row r="1312" spans="2:21" ht="18.75" hidden="1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9"/>
    </row>
    <row r="1313" spans="2:21" ht="18.75" hidden="1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9"/>
    </row>
    <row r="1314" spans="2:21" ht="18.75" hidden="1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9"/>
    </row>
    <row r="1315" spans="2:21" ht="18.75" hidden="1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9"/>
    </row>
    <row r="1316" spans="2:21" ht="18.75" hidden="1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9"/>
    </row>
    <row r="1317" spans="2:21" ht="18.75" hidden="1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9"/>
    </row>
    <row r="1318" spans="2:21" ht="18.75" hidden="1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9"/>
    </row>
    <row r="1319" spans="2:21" ht="18.75" hidden="1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9"/>
    </row>
    <row r="1320" spans="2:21" ht="18.75" hidden="1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9"/>
    </row>
    <row r="1321" spans="2:21" ht="18.75" hidden="1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9"/>
    </row>
    <row r="1322" spans="2:21" ht="18.75" hidden="1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9"/>
    </row>
    <row r="1323" spans="2:21" ht="18.75" hidden="1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9"/>
    </row>
    <row r="1324" spans="2:21" ht="18.75" hidden="1"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9"/>
    </row>
    <row r="1325" spans="2:21" ht="18.75" hidden="1"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9"/>
    </row>
    <row r="1326" spans="2:21" ht="18.75" hidden="1"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9"/>
    </row>
    <row r="1327" spans="2:21" ht="18.75" hidden="1"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9"/>
    </row>
    <row r="1328" spans="2:21" ht="18.75" hidden="1"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9"/>
    </row>
    <row r="1329" spans="2:21" ht="18.75" hidden="1"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9"/>
    </row>
    <row r="1330" spans="2:21" ht="18.75" hidden="1"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9"/>
    </row>
    <row r="1331" spans="2:21" ht="18.75" hidden="1"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9"/>
    </row>
    <row r="1332" spans="2:21" ht="18.75" hidden="1"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9"/>
    </row>
    <row r="1333" spans="2:21" ht="18.75" hidden="1"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9"/>
    </row>
    <row r="1334" spans="2:21" ht="18.75" hidden="1"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9"/>
    </row>
    <row r="1335" spans="2:21" ht="18.75" hidden="1"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9"/>
    </row>
    <row r="1336" spans="2:21" ht="18.75" hidden="1"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9"/>
    </row>
    <row r="1337" spans="2:21" ht="18.75" hidden="1"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9"/>
    </row>
    <row r="1338" spans="2:21" ht="18.75" hidden="1"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9"/>
    </row>
    <row r="1339" spans="2:21" ht="18.75" hidden="1"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9"/>
    </row>
    <row r="1340" spans="2:21" ht="18.75" hidden="1"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9"/>
    </row>
    <row r="1341" spans="2:21" ht="18.75" hidden="1"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9"/>
    </row>
    <row r="1342" spans="2:21" ht="18.75" hidden="1"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9"/>
    </row>
    <row r="1343" spans="2:21" ht="18.75" hidden="1"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9"/>
    </row>
    <row r="1344" spans="2:21" ht="18.75" hidden="1"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9"/>
    </row>
    <row r="1345" spans="2:21" ht="18.75" hidden="1"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9"/>
    </row>
    <row r="1346" spans="2:21" ht="18.75" hidden="1"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9"/>
    </row>
    <row r="1347" spans="2:21" ht="18.75" hidden="1"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9"/>
    </row>
    <row r="1348" spans="2:21" ht="18.75" hidden="1"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9"/>
    </row>
    <row r="1349" spans="2:21" ht="18.75" hidden="1"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9"/>
    </row>
    <row r="1350" spans="2:21" ht="18.75" hidden="1"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9"/>
    </row>
    <row r="1351" spans="2:21" ht="18.75" hidden="1"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9"/>
    </row>
    <row r="1352" spans="2:21" ht="18.75" hidden="1"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9"/>
    </row>
    <row r="1353" spans="2:21" ht="18.75" hidden="1"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9"/>
    </row>
    <row r="1354" spans="2:21" ht="18.75" hidden="1"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9"/>
    </row>
    <row r="1355" spans="2:21" ht="18.75" hidden="1"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9"/>
    </row>
    <row r="1356" spans="2:21" ht="18.75" hidden="1"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9"/>
    </row>
    <row r="1357" spans="2:21" ht="18.75" hidden="1"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9"/>
    </row>
    <row r="1358" spans="2:21" ht="18.75" hidden="1"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9"/>
    </row>
    <row r="1359" spans="2:21" ht="18.75" hidden="1"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9"/>
    </row>
    <row r="1360" spans="2:21" ht="18.75" hidden="1"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9"/>
    </row>
    <row r="1361" spans="2:21" ht="18.75" hidden="1"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9"/>
    </row>
    <row r="1362" spans="2:21" ht="18.75" hidden="1"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9"/>
    </row>
    <row r="1363" spans="2:21" ht="18.75" hidden="1"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9"/>
    </row>
    <row r="1364" spans="2:21" ht="18.75" hidden="1"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9"/>
    </row>
    <row r="1365" spans="2:21" ht="18.75" hidden="1"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9"/>
    </row>
    <row r="1366" spans="2:21" ht="18.75" hidden="1"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9"/>
    </row>
    <row r="1367" spans="2:21" ht="18.75" hidden="1"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9"/>
    </row>
    <row r="1368" spans="2:21" ht="18.75" hidden="1"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9"/>
    </row>
    <row r="1369" spans="2:21" ht="18.75" hidden="1"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9"/>
    </row>
    <row r="1370" spans="2:21" ht="18.75" hidden="1"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9"/>
    </row>
    <row r="1371" spans="2:21" ht="18.75" hidden="1"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9"/>
    </row>
    <row r="1372" spans="2:21" ht="18.75" hidden="1"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9"/>
    </row>
    <row r="1373" spans="2:21" ht="18.75" hidden="1"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9"/>
    </row>
    <row r="1374" spans="2:21" ht="18.75" hidden="1"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9"/>
    </row>
    <row r="1375" spans="2:21" ht="18.75" hidden="1"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9"/>
    </row>
    <row r="1376" spans="2:21" ht="18.75" hidden="1"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9"/>
    </row>
    <row r="1377" spans="2:21" ht="18.75" hidden="1"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9"/>
    </row>
    <row r="1378" spans="2:21" ht="18.75" hidden="1"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9"/>
    </row>
    <row r="1379" spans="2:21" ht="18.75" hidden="1"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9"/>
    </row>
    <row r="1380" spans="2:21" ht="18.75" hidden="1"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9"/>
    </row>
    <row r="1381" spans="2:21" ht="18.75" hidden="1"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9"/>
    </row>
    <row r="1382" spans="2:21" ht="18.75" hidden="1"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9"/>
    </row>
    <row r="1383" spans="2:21" ht="18.75" hidden="1"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9"/>
    </row>
    <row r="1384" spans="2:21" ht="18.75" hidden="1"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9"/>
    </row>
    <row r="1385" spans="2:21" ht="18.75" hidden="1"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9"/>
    </row>
    <row r="1386" spans="2:21" ht="18.75" hidden="1"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9"/>
    </row>
    <row r="1387" spans="2:21" ht="18.75" hidden="1"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9"/>
    </row>
    <row r="1388" spans="2:21" ht="18.75" hidden="1"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9"/>
    </row>
    <row r="1389" spans="2:21" ht="18.75" hidden="1"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9"/>
    </row>
    <row r="1390" spans="2:21" ht="18.75" hidden="1"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9"/>
    </row>
    <row r="1391" spans="2:21" ht="18.75" hidden="1"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9"/>
    </row>
    <row r="1392" spans="2:21" ht="18.75" hidden="1"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9"/>
    </row>
    <row r="1393" spans="2:21" ht="18.75" hidden="1"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9"/>
    </row>
    <row r="1394" spans="2:21" ht="18.75" hidden="1"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9"/>
    </row>
    <row r="1395" spans="2:21" ht="18.75" hidden="1"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9"/>
    </row>
    <row r="1396" spans="2:21" ht="18.75" hidden="1"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9"/>
    </row>
    <row r="1397" spans="2:21" ht="18.75" hidden="1"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9"/>
    </row>
    <row r="1398" spans="2:21" ht="18.75" hidden="1"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9"/>
    </row>
    <row r="1399" spans="2:21" ht="18.75" hidden="1"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9"/>
    </row>
    <row r="1400" spans="2:21" ht="18.75" hidden="1"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9"/>
    </row>
    <row r="1401" spans="2:21" ht="18.75" hidden="1"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9"/>
    </row>
    <row r="1402" spans="2:21" ht="18.75" hidden="1"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9"/>
    </row>
    <row r="1403" spans="2:21" ht="18.75" hidden="1"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9"/>
    </row>
    <row r="1404" spans="2:21" ht="18.75" hidden="1"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9"/>
    </row>
    <row r="1405" spans="2:21" ht="18.75" hidden="1"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9"/>
    </row>
    <row r="1406" spans="2:21" ht="18.75" hidden="1"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9"/>
    </row>
    <row r="1407" spans="2:21" ht="18.75" hidden="1"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9"/>
    </row>
    <row r="1408" spans="2:21" ht="18.75" hidden="1"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9"/>
    </row>
    <row r="1409" spans="2:21" ht="18.75" hidden="1"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9"/>
    </row>
    <row r="1410" spans="2:21" ht="18.75" hidden="1"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9"/>
    </row>
    <row r="1411" spans="2:21" ht="18.75" hidden="1"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9"/>
    </row>
    <row r="1412" spans="2:21" ht="18.75" hidden="1"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9"/>
    </row>
    <row r="1413" spans="2:21" ht="18.75" hidden="1"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9"/>
    </row>
    <row r="1414" spans="2:21" ht="18.75" hidden="1"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9"/>
    </row>
    <row r="1415" spans="2:21" ht="18.75" hidden="1"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9"/>
    </row>
    <row r="1416" spans="2:21" ht="18.75" hidden="1"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9"/>
    </row>
    <row r="1417" spans="2:21" ht="18.75" hidden="1"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9"/>
    </row>
    <row r="1418" spans="2:21" ht="18.75" hidden="1"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9"/>
    </row>
    <row r="1419" spans="2:21" ht="18.75" hidden="1"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9"/>
    </row>
    <row r="1420" spans="2:21" ht="18.75" hidden="1"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9"/>
    </row>
    <row r="1421" spans="2:21" ht="18.75" hidden="1"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9"/>
    </row>
    <row r="1422" spans="2:21" ht="18.75" hidden="1"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9"/>
    </row>
    <row r="1423" spans="2:21" ht="18.75" hidden="1"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9"/>
    </row>
    <row r="1424" spans="2:21" ht="18.75" hidden="1"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9"/>
    </row>
    <row r="1425" spans="2:21" ht="18.75" hidden="1"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9"/>
    </row>
    <row r="1426" spans="2:21" ht="18.75" hidden="1"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9"/>
    </row>
    <row r="1427" spans="2:21" ht="18.75" hidden="1"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9"/>
    </row>
    <row r="1428" spans="2:21" ht="18.75" hidden="1"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9"/>
    </row>
    <row r="1429" spans="2:21" ht="18.75" hidden="1"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9"/>
    </row>
    <row r="1430" spans="2:21" ht="18.75" hidden="1"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9"/>
    </row>
    <row r="1431" spans="2:21" ht="18.75" hidden="1"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9"/>
    </row>
    <row r="1432" spans="2:21" ht="18.75" hidden="1"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9"/>
    </row>
    <row r="1433" spans="2:21" ht="18.75" hidden="1"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9"/>
    </row>
    <row r="1434" spans="2:21" ht="18.75" hidden="1"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9"/>
    </row>
    <row r="1435" spans="2:21" ht="18.75" hidden="1"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9"/>
    </row>
    <row r="1436" spans="2:21" ht="18.75" hidden="1"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9"/>
    </row>
    <row r="1437" spans="2:21" ht="18.75" hidden="1"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9"/>
    </row>
    <row r="1438" spans="2:21" ht="18.75" hidden="1"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9"/>
    </row>
    <row r="1439" spans="2:21" ht="18.75" hidden="1"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9"/>
    </row>
    <row r="1440" spans="2:21" ht="18.75" hidden="1"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9"/>
    </row>
    <row r="1441" spans="2:21" ht="18.75" hidden="1"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9"/>
    </row>
    <row r="1442" spans="2:21" ht="18.75" hidden="1"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9"/>
    </row>
    <row r="1443" spans="2:21" ht="18.75" hidden="1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9"/>
    </row>
    <row r="1444" spans="2:21" ht="18.75" hidden="1"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9"/>
    </row>
    <row r="1445" spans="2:21" ht="18.75" hidden="1"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9"/>
    </row>
    <row r="1446" spans="2:21" ht="18.75" hidden="1"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9"/>
    </row>
    <row r="1447" spans="2:21" ht="18.75" hidden="1"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9"/>
    </row>
    <row r="1448" spans="2:21" ht="18.75" hidden="1"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9"/>
    </row>
    <row r="1449" spans="2:21" ht="18.75" hidden="1"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9"/>
    </row>
    <row r="1450" spans="2:21" ht="18.75" hidden="1"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9"/>
    </row>
    <row r="1451" spans="2:21" ht="18.75" hidden="1"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9"/>
    </row>
    <row r="1452" spans="2:21" ht="18.75" hidden="1"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9"/>
    </row>
    <row r="1453" spans="2:21" ht="18.75" hidden="1"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9"/>
    </row>
    <row r="1454" spans="2:21" ht="18.75" hidden="1"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9"/>
    </row>
    <row r="1455" spans="2:21" ht="18.75" hidden="1"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9"/>
    </row>
    <row r="1456" spans="2:21" ht="18.75" hidden="1"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9"/>
    </row>
    <row r="1457" spans="2:21" ht="18.75" hidden="1"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9"/>
    </row>
    <row r="1458" spans="2:21" ht="18.75" hidden="1"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9"/>
    </row>
    <row r="1459" spans="2:21" ht="18.75" hidden="1"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9"/>
    </row>
    <row r="1460" spans="2:21" ht="18.75" hidden="1"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9"/>
    </row>
    <row r="1461" spans="2:21" ht="18.75" hidden="1"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9"/>
    </row>
    <row r="1462" spans="2:21" ht="18.75" hidden="1"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9"/>
    </row>
    <row r="1463" spans="2:21" ht="18.75" hidden="1"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9"/>
    </row>
    <row r="1464" spans="2:21" ht="18.75" hidden="1"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9"/>
    </row>
    <row r="1465" spans="2:21" ht="18.75" hidden="1"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9"/>
    </row>
    <row r="1466" spans="2:21" ht="18.75" hidden="1"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9"/>
    </row>
    <row r="1467" spans="2:21" ht="18.75" hidden="1"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9"/>
    </row>
    <row r="1468" spans="2:21" ht="18.75" hidden="1"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9"/>
    </row>
    <row r="1469" spans="2:21" ht="18.75" hidden="1"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9"/>
    </row>
    <row r="1470" spans="2:21" ht="18.75" hidden="1"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9"/>
    </row>
    <row r="1471" spans="2:21" ht="18.75" hidden="1"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9"/>
    </row>
    <row r="1472" spans="2:21" ht="18.75" hidden="1"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9"/>
    </row>
    <row r="1473" spans="2:21" ht="18.75" hidden="1"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9"/>
    </row>
    <row r="1474" spans="2:21" ht="18.75" hidden="1"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9"/>
    </row>
    <row r="1475" spans="2:21" ht="18.75" hidden="1"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9"/>
    </row>
    <row r="1476" spans="2:21" ht="18.75" hidden="1"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9"/>
    </row>
    <row r="1477" spans="2:21" ht="18.75" hidden="1"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9"/>
    </row>
    <row r="1478" spans="2:21" ht="18.75" hidden="1"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9"/>
    </row>
    <row r="1479" spans="2:21" ht="18.75" hidden="1"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9"/>
    </row>
    <row r="1480" spans="2:21" ht="18.75" hidden="1"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9"/>
    </row>
    <row r="1481" spans="2:21" ht="18.75" hidden="1"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9"/>
    </row>
    <row r="1482" spans="2:21" ht="18.75" hidden="1"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9"/>
    </row>
    <row r="1483" spans="2:21" ht="18.75" hidden="1"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9"/>
    </row>
    <row r="1484" spans="2:21" ht="18.75" hidden="1"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9"/>
    </row>
    <row r="1485" spans="2:21" ht="18.75" hidden="1"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9"/>
    </row>
    <row r="1486" spans="2:21" ht="18.75" hidden="1"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9"/>
    </row>
    <row r="1487" spans="2:21" ht="18.75" hidden="1"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9"/>
    </row>
    <row r="1488" spans="2:21" ht="18.75" hidden="1"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9"/>
    </row>
    <row r="1489" spans="2:21" ht="18.75" hidden="1"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9"/>
    </row>
    <row r="1490" spans="2:21" ht="18.75" hidden="1"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9"/>
    </row>
    <row r="1491" spans="2:21" ht="18.75" hidden="1"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9"/>
    </row>
    <row r="1492" spans="2:21" ht="18.75" hidden="1"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9"/>
    </row>
    <row r="1493" spans="2:21" ht="18.75" hidden="1"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9"/>
    </row>
    <row r="1494" spans="2:21" ht="18.75" hidden="1"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9"/>
    </row>
    <row r="1495" spans="2:21" ht="18.75" hidden="1"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9"/>
    </row>
    <row r="1496" spans="2:21" ht="18.75" hidden="1"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9"/>
    </row>
    <row r="1497" spans="2:21" ht="18.75" hidden="1"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9"/>
    </row>
    <row r="1498" spans="2:21" ht="18.75" hidden="1"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9"/>
    </row>
    <row r="1499" spans="2:21" ht="18.75" hidden="1"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9"/>
    </row>
    <row r="1500" spans="2:21" ht="18.75" hidden="1"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9"/>
    </row>
    <row r="1501" spans="2:21" ht="18.75" hidden="1"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9"/>
    </row>
    <row r="1502" spans="2:21" ht="18.75" hidden="1"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9"/>
    </row>
    <row r="1503" spans="2:21" ht="18.75" hidden="1"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9"/>
    </row>
    <row r="1504" spans="2:21" ht="18.75" hidden="1"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9"/>
    </row>
    <row r="1505" spans="2:21" ht="18.75" hidden="1"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9"/>
    </row>
    <row r="1506" spans="2:21" ht="18.75" hidden="1"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9"/>
    </row>
    <row r="1507" spans="2:21" ht="18.75" hidden="1"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9"/>
    </row>
    <row r="1508" spans="2:21" ht="18.75" hidden="1"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9"/>
    </row>
    <row r="1509" spans="2:21" ht="18.75" hidden="1"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9"/>
    </row>
    <row r="1510" spans="2:21" ht="18.75" hidden="1"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9"/>
    </row>
    <row r="1511" spans="2:21" ht="18.75" hidden="1"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9"/>
    </row>
    <row r="1512" spans="2:21" ht="18.75" hidden="1"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9"/>
    </row>
    <row r="1513" spans="2:21" ht="18.75" hidden="1"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9"/>
    </row>
    <row r="1514" spans="2:21" ht="18.75" hidden="1"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9"/>
    </row>
    <row r="1515" spans="2:21" ht="18.75" hidden="1"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9"/>
    </row>
    <row r="1516" spans="2:21" ht="18.75" hidden="1"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9"/>
    </row>
    <row r="1517" spans="2:21" ht="18.75" hidden="1"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9"/>
    </row>
    <row r="1518" spans="2:21" ht="18.75" hidden="1"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9"/>
    </row>
    <row r="1519" spans="2:21" ht="18.75" hidden="1"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9"/>
    </row>
    <row r="1520" spans="2:21" ht="18.75" hidden="1"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9"/>
    </row>
    <row r="1521" spans="2:21" ht="18.75" hidden="1"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9"/>
    </row>
    <row r="1522" spans="2:21" ht="18.75" hidden="1"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9"/>
    </row>
    <row r="1523" spans="2:21" ht="18.75" hidden="1"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9"/>
    </row>
    <row r="1524" spans="2:21" ht="18.75" hidden="1"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9"/>
    </row>
    <row r="1525" spans="2:21" ht="18.75" hidden="1"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9"/>
    </row>
    <row r="1526" spans="2:21" ht="18.75" hidden="1"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9"/>
    </row>
    <row r="1527" spans="2:21" ht="18.75" hidden="1"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9"/>
    </row>
    <row r="1528" spans="2:21" ht="18.75" hidden="1"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9"/>
    </row>
    <row r="1529" spans="2:21" ht="18.75" hidden="1"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9"/>
    </row>
    <row r="1530" spans="2:21" ht="18.75" hidden="1"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9"/>
    </row>
    <row r="1531" spans="2:21" ht="18.75" hidden="1"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9"/>
    </row>
    <row r="1532" spans="2:21" ht="18.75" hidden="1"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9"/>
    </row>
    <row r="1533" spans="2:21" ht="18.75" hidden="1"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9"/>
    </row>
    <row r="1534" spans="2:21" ht="18.75" hidden="1"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9"/>
    </row>
    <row r="1535" spans="2:21" ht="18.75" hidden="1"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9"/>
    </row>
    <row r="1536" spans="2:21" ht="18.75" hidden="1"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9"/>
    </row>
    <row r="1537" spans="2:21" ht="18.75" hidden="1"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9"/>
    </row>
    <row r="1538" spans="2:21" ht="18.75" hidden="1"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9"/>
    </row>
    <row r="1539" spans="2:21" ht="18.75" hidden="1"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9"/>
    </row>
    <row r="1540" spans="2:21" ht="18.75" hidden="1"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9"/>
    </row>
    <row r="1541" spans="2:21" ht="18.75" hidden="1"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9"/>
    </row>
    <row r="1542" spans="2:21" ht="18.75" hidden="1"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9"/>
    </row>
    <row r="1543" spans="2:21" ht="18.75" hidden="1"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9"/>
    </row>
    <row r="1544" spans="2:21" ht="18.75" hidden="1"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9"/>
    </row>
    <row r="1545" spans="2:21" ht="18.75" hidden="1"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9"/>
    </row>
    <row r="1546" spans="2:21" ht="18.75" hidden="1"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9"/>
    </row>
    <row r="1547" spans="2:21" ht="18.75" hidden="1"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9"/>
    </row>
    <row r="1548" spans="2:21" ht="18.75" hidden="1"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9"/>
    </row>
    <row r="1549" spans="2:21" ht="18.75" hidden="1"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9"/>
    </row>
    <row r="1550" spans="2:21" ht="18.75" hidden="1"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9"/>
    </row>
    <row r="1551" spans="2:21" ht="18.75" hidden="1"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9"/>
    </row>
    <row r="1552" spans="2:21" ht="18.75" hidden="1"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9"/>
    </row>
    <row r="1553" spans="2:21" ht="18.75" hidden="1"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9"/>
    </row>
    <row r="1554" spans="2:21" ht="18.75" hidden="1"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9"/>
    </row>
    <row r="1555" spans="2:21" ht="18.75" hidden="1"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9"/>
    </row>
    <row r="1556" spans="2:21" ht="18.75" hidden="1"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9"/>
    </row>
    <row r="1557" spans="2:21" ht="18.75" hidden="1"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9"/>
    </row>
    <row r="1558" spans="2:21" ht="18.75" hidden="1"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9"/>
    </row>
    <row r="1559" spans="2:21" ht="18.75" hidden="1"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9"/>
    </row>
    <row r="1560" spans="2:21" ht="18.75" hidden="1"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9"/>
    </row>
    <row r="1561" spans="2:21" ht="18.75" hidden="1"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9"/>
    </row>
    <row r="1562" spans="2:21" ht="18.75" hidden="1"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9"/>
    </row>
    <row r="1563" spans="2:21" ht="18.75" hidden="1"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9"/>
    </row>
    <row r="1564" spans="2:21" ht="18.75" hidden="1"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9"/>
    </row>
    <row r="1565" spans="2:21" ht="18.75" hidden="1"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9"/>
    </row>
    <row r="1566" spans="2:21" ht="18.75" hidden="1"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9"/>
    </row>
    <row r="1567" spans="2:21" ht="18.75" hidden="1"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9"/>
    </row>
    <row r="1568" spans="2:21" ht="18.75" hidden="1"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9"/>
    </row>
    <row r="1569" spans="2:21" ht="18.75" hidden="1"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9"/>
    </row>
    <row r="1570" spans="2:21" ht="18.75" hidden="1"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9"/>
    </row>
    <row r="1571" spans="2:21" ht="18.75" hidden="1"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9"/>
    </row>
    <row r="1572" spans="2:21" ht="18.75" hidden="1"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9"/>
    </row>
    <row r="1573" spans="2:21" ht="18.75" hidden="1"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9"/>
    </row>
    <row r="1574" spans="2:21" ht="18.75" hidden="1"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9"/>
    </row>
    <row r="1575" spans="2:21" ht="18.75" hidden="1"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9"/>
    </row>
    <row r="1576" spans="2:21" ht="18.75" hidden="1"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9"/>
    </row>
    <row r="1577" spans="2:21" ht="18.75" hidden="1"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9"/>
    </row>
    <row r="1578" spans="2:21" ht="18.75" hidden="1"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9"/>
    </row>
    <row r="1579" spans="2:21" ht="18.75" hidden="1"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9"/>
    </row>
    <row r="1580" spans="2:21" ht="18.75" hidden="1"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9"/>
    </row>
    <row r="1581" spans="2:21" ht="18.75" hidden="1"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9"/>
    </row>
    <row r="1582" spans="2:21" ht="18.75" hidden="1"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9"/>
    </row>
    <row r="1583" spans="2:21" ht="18.75" hidden="1"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9"/>
    </row>
    <row r="1584" spans="2:21" ht="18.75" hidden="1"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9"/>
    </row>
    <row r="1585" spans="2:21" ht="18.75" hidden="1"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9"/>
    </row>
    <row r="1586" spans="2:21" ht="18.75" hidden="1"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9"/>
    </row>
    <row r="1587" spans="2:21" ht="18.75" hidden="1"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9"/>
    </row>
    <row r="1588" spans="2:21" ht="18.75" hidden="1"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9"/>
    </row>
    <row r="1589" spans="2:21" ht="18.75" hidden="1"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9"/>
    </row>
    <row r="1590" spans="2:21" ht="18.75" hidden="1"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9"/>
    </row>
    <row r="1591" spans="2:21" ht="18.75" hidden="1"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9"/>
    </row>
    <row r="1592" spans="2:21" ht="18.75" hidden="1"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9"/>
    </row>
    <row r="1593" spans="2:21" ht="18.75" hidden="1"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9"/>
    </row>
    <row r="1594" spans="2:21" ht="18.75" hidden="1"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9"/>
    </row>
    <row r="1595" spans="2:21" ht="18.75" hidden="1"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9"/>
    </row>
    <row r="1596" spans="2:21" ht="18.75" hidden="1"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9"/>
    </row>
    <row r="1597" spans="2:21" ht="18.75" hidden="1"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9"/>
    </row>
    <row r="1598" spans="2:21" ht="18.75" hidden="1"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9"/>
    </row>
    <row r="1599" spans="2:21" ht="18.75" hidden="1"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9"/>
    </row>
    <row r="1600" spans="2:21" ht="18.75" hidden="1"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9"/>
    </row>
    <row r="1601" spans="2:21" ht="18.75" hidden="1"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9"/>
    </row>
    <row r="1602" spans="2:21" ht="18.75" hidden="1"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9"/>
    </row>
    <row r="1603" spans="2:21" ht="18.75" hidden="1"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9"/>
    </row>
    <row r="1604" spans="2:21" ht="18.75" hidden="1"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9"/>
    </row>
    <row r="1605" spans="2:21" ht="18.75" hidden="1"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9"/>
    </row>
    <row r="1606" spans="2:21" ht="18.75" hidden="1"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9"/>
    </row>
    <row r="1607" spans="2:21" ht="18.75" hidden="1"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9"/>
    </row>
    <row r="1608" spans="2:21" ht="18.75" hidden="1"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9"/>
    </row>
    <row r="1609" spans="2:21" ht="18.75" hidden="1"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9"/>
    </row>
    <row r="1610" spans="2:21" ht="18.75" hidden="1"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9"/>
    </row>
    <row r="1611" spans="2:21" ht="18.75" hidden="1"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9"/>
    </row>
    <row r="1612" spans="2:21" ht="18.75" hidden="1"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9"/>
    </row>
    <row r="1613" spans="2:21" ht="18.75" hidden="1"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9"/>
    </row>
    <row r="1614" spans="2:21" ht="18.75" hidden="1"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9"/>
    </row>
    <row r="1615" spans="2:21" ht="18.75" hidden="1"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9"/>
    </row>
    <row r="1616" spans="2:21" ht="18.75" hidden="1"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9"/>
    </row>
    <row r="1617" spans="2:21" ht="18.75" hidden="1"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9"/>
    </row>
    <row r="1618" spans="2:21" ht="18.75" hidden="1"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9"/>
    </row>
    <row r="1619" spans="2:21" ht="18.75" hidden="1"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9"/>
    </row>
    <row r="1620" spans="2:21" ht="18.75" hidden="1"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9"/>
    </row>
    <row r="1621" spans="2:21" ht="18.75" hidden="1"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9"/>
    </row>
    <row r="1622" spans="2:21" ht="18.75" hidden="1"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9"/>
    </row>
    <row r="1623" spans="2:21" ht="18.75" hidden="1"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9"/>
    </row>
    <row r="1624" spans="2:21" ht="18.75" hidden="1"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9"/>
    </row>
    <row r="1625" spans="2:21" ht="18.75" hidden="1"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9"/>
    </row>
    <row r="1626" spans="2:21" ht="18.75" hidden="1"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9"/>
    </row>
    <row r="1627" spans="2:21" ht="18.75" hidden="1"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9"/>
    </row>
    <row r="1628" spans="2:21" ht="18.75" hidden="1"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9"/>
    </row>
    <row r="1629" spans="2:21" ht="18.75" hidden="1"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9"/>
    </row>
    <row r="1630" spans="2:21" ht="18.75" hidden="1"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9"/>
    </row>
    <row r="1631" spans="2:21" ht="18.75" hidden="1"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9"/>
    </row>
    <row r="1632" spans="2:21" ht="18.75" hidden="1"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9"/>
    </row>
    <row r="1633" spans="2:21" ht="18.75" hidden="1"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9"/>
    </row>
    <row r="1634" spans="2:21" ht="18.75" hidden="1"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9"/>
    </row>
    <row r="1635" spans="2:21" ht="18.75" hidden="1"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9"/>
    </row>
    <row r="1636" spans="2:21" ht="18.75" hidden="1"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9"/>
    </row>
    <row r="1637" spans="2:21" ht="18.75" hidden="1"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9"/>
    </row>
    <row r="1638" spans="2:21" ht="18.75" hidden="1"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9"/>
    </row>
    <row r="1639" spans="2:21" ht="18.75" hidden="1"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9"/>
    </row>
    <row r="1640" spans="2:21" ht="18.75" hidden="1"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9"/>
    </row>
    <row r="1641" spans="2:21" ht="18.75" hidden="1"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9"/>
    </row>
    <row r="1642" spans="2:21" ht="18.75" hidden="1"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9"/>
    </row>
    <row r="1643" spans="2:21" ht="18.75" hidden="1"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9"/>
    </row>
    <row r="1644" spans="2:21" ht="18.75" hidden="1"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9"/>
    </row>
    <row r="1645" spans="2:21" ht="18.75" hidden="1"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9"/>
    </row>
    <row r="1646" spans="2:21" ht="18.75" hidden="1"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9"/>
    </row>
    <row r="1647" spans="2:21" ht="18.75" hidden="1"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9"/>
    </row>
    <row r="1648" spans="2:21" ht="18.75" hidden="1"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9"/>
    </row>
    <row r="1649" spans="2:21" ht="18.75" hidden="1"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9"/>
    </row>
    <row r="1650" spans="2:21" ht="18.75" hidden="1"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9"/>
    </row>
    <row r="1651" spans="2:21" ht="18.75" hidden="1"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9"/>
    </row>
    <row r="1652" spans="2:21" ht="18.75" hidden="1"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9"/>
    </row>
    <row r="1653" spans="2:21" ht="18.75" hidden="1"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9"/>
    </row>
    <row r="1654" spans="2:21" ht="18.75" hidden="1"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9"/>
    </row>
    <row r="1655" spans="2:21" ht="18.75" hidden="1"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9"/>
    </row>
    <row r="1656" spans="2:21" ht="18.75" hidden="1"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9"/>
    </row>
    <row r="1657" spans="2:21" ht="18.75" hidden="1"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9"/>
    </row>
    <row r="1658" spans="2:21" ht="18.75" hidden="1"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9"/>
    </row>
    <row r="1659" spans="2:21" ht="18.75" hidden="1"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9"/>
    </row>
    <row r="1660" spans="2:21" ht="18.75" hidden="1"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9"/>
    </row>
    <row r="1661" spans="2:21" ht="18.75" hidden="1"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9"/>
    </row>
    <row r="1662" spans="2:21" ht="18.75" hidden="1"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9"/>
    </row>
    <row r="1663" spans="2:21" ht="18.75" hidden="1"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9"/>
    </row>
    <row r="1664" spans="2:21" ht="18.75" hidden="1"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9"/>
    </row>
    <row r="1665" spans="2:21" ht="18.75" hidden="1"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9"/>
    </row>
    <row r="1666" spans="2:21" ht="18.75" hidden="1"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9"/>
    </row>
    <row r="1667" spans="2:21" ht="18.75" hidden="1"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9"/>
    </row>
    <row r="1668" spans="2:21" ht="18.75" hidden="1"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9"/>
    </row>
    <row r="1669" spans="2:21" ht="18.75" hidden="1"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9"/>
    </row>
    <row r="1670" spans="2:21" ht="18.75" hidden="1"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9"/>
    </row>
    <row r="1671" spans="2:21" ht="18.75" hidden="1"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9"/>
    </row>
    <row r="1672" spans="2:21" ht="18.75" hidden="1"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9"/>
    </row>
    <row r="1673" spans="2:21" ht="18.75" hidden="1"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9"/>
    </row>
    <row r="1674" spans="2:21" ht="18.75" hidden="1"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9"/>
    </row>
    <row r="1675" spans="2:21" ht="18.75" hidden="1"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9"/>
    </row>
    <row r="1676" spans="2:21" ht="18.75" hidden="1"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9"/>
    </row>
    <row r="1677" spans="2:21" ht="18.75" hidden="1"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9"/>
    </row>
    <row r="1678" spans="2:21" ht="18.75" hidden="1"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9"/>
    </row>
    <row r="1679" spans="2:21" ht="18.75" hidden="1"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9"/>
    </row>
    <row r="1680" spans="2:21" ht="18.75" hidden="1"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9"/>
    </row>
    <row r="1681" spans="2:21" ht="18.75" hidden="1"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9"/>
    </row>
    <row r="1682" spans="2:21" ht="18.75" hidden="1"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9"/>
    </row>
    <row r="1683" spans="2:21" ht="18.75" hidden="1"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9"/>
    </row>
    <row r="1684" spans="2:21" ht="18.75" hidden="1"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9"/>
    </row>
    <row r="1685" spans="2:21" ht="18.75" hidden="1"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9"/>
    </row>
    <row r="1686" spans="2:21" ht="18.75" hidden="1"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9"/>
    </row>
    <row r="1687" spans="2:21" ht="18.75" hidden="1"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9"/>
    </row>
    <row r="1688" spans="2:21" ht="18.75" hidden="1"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9"/>
    </row>
    <row r="1689" spans="2:21" ht="18.75" hidden="1"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9"/>
    </row>
    <row r="1690" spans="2:21" ht="18.75" hidden="1"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9"/>
    </row>
    <row r="1691" spans="2:21" ht="18.75" hidden="1"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9"/>
    </row>
    <row r="1692" spans="2:21" ht="18.75" hidden="1"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9"/>
    </row>
    <row r="1693" spans="2:21" ht="18.75" hidden="1"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9"/>
    </row>
    <row r="1694" spans="2:21" ht="18.75" hidden="1"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9"/>
    </row>
    <row r="1695" spans="2:21" ht="18.75" hidden="1"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9"/>
    </row>
    <row r="1696" spans="2:21" ht="18.75" hidden="1"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9"/>
    </row>
    <row r="1697" spans="2:21" ht="18.75" hidden="1"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9"/>
    </row>
    <row r="1698" spans="2:21" ht="18.75" hidden="1"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9"/>
    </row>
    <row r="1699" spans="2:21" ht="18.75" hidden="1"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9"/>
    </row>
    <row r="1700" spans="2:21" ht="18.75" hidden="1"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9"/>
    </row>
    <row r="1701" spans="2:21" ht="18.75" hidden="1"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9"/>
    </row>
    <row r="1702" spans="2:21" ht="18.75" hidden="1"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9"/>
    </row>
    <row r="1703" spans="2:21" ht="18.75" hidden="1"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9"/>
    </row>
    <row r="1704" spans="2:21" ht="18.75" hidden="1"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9"/>
    </row>
    <row r="1705" spans="2:21" ht="18.75" hidden="1"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9"/>
    </row>
    <row r="1706" spans="2:21" ht="18.75" hidden="1"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9"/>
    </row>
    <row r="1707" spans="2:21" ht="18.75" hidden="1"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9"/>
    </row>
    <row r="1708" spans="2:21" ht="18.75" hidden="1"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9"/>
    </row>
    <row r="1709" spans="2:21" ht="18.75" hidden="1"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9"/>
    </row>
    <row r="1710" spans="2:21" ht="18.75" hidden="1"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9"/>
    </row>
    <row r="1711" spans="2:21" ht="18.75" hidden="1"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9"/>
    </row>
    <row r="1712" spans="2:21" ht="18.75" hidden="1"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9"/>
    </row>
    <row r="1713" spans="2:21" ht="18.75" hidden="1"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9"/>
    </row>
    <row r="1714" spans="2:21" ht="18.75" hidden="1"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9"/>
    </row>
    <row r="1715" spans="2:21" ht="18.75" hidden="1"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9"/>
    </row>
    <row r="1716" spans="2:21" ht="18.75" hidden="1"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9"/>
    </row>
    <row r="1717" spans="2:21" ht="18.75" hidden="1"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9"/>
    </row>
    <row r="1718" spans="2:21" ht="18.75" hidden="1"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9"/>
    </row>
    <row r="1719" spans="2:21" ht="18.75" hidden="1"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9"/>
    </row>
    <row r="1720" spans="2:21" ht="18.75" hidden="1"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9"/>
    </row>
    <row r="1721" spans="2:21" ht="18.75" hidden="1"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9"/>
    </row>
    <row r="1722" spans="2:21" ht="18.75" hidden="1"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9"/>
    </row>
    <row r="1723" spans="2:21" ht="18.75" hidden="1"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9"/>
    </row>
    <row r="1724" spans="2:21" ht="18.75" hidden="1"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9"/>
    </row>
    <row r="1725" spans="2:21" ht="18.75" hidden="1"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9"/>
    </row>
    <row r="1726" spans="2:21" ht="18.75" hidden="1"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9"/>
    </row>
    <row r="1727" spans="2:21" ht="18.75" hidden="1"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9"/>
    </row>
    <row r="1728" spans="2:21" ht="18.75" hidden="1"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9"/>
    </row>
    <row r="1729" spans="2:21" ht="18.75" hidden="1"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9"/>
    </row>
    <row r="1730" spans="2:21" ht="18.75" hidden="1"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9"/>
    </row>
    <row r="1731" spans="2:21" ht="18.75" hidden="1"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9"/>
    </row>
    <row r="1732" spans="2:21" ht="18.75" hidden="1"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9"/>
    </row>
    <row r="1733" spans="2:21" ht="18.75" hidden="1"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9"/>
    </row>
    <row r="1734" spans="2:21" ht="18.75" hidden="1"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9"/>
    </row>
    <row r="1735" spans="2:21" ht="18.75" hidden="1"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9"/>
    </row>
    <row r="1736" spans="2:21" ht="18.75" hidden="1"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9"/>
    </row>
    <row r="1737" spans="2:21" ht="18.75" hidden="1"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9"/>
    </row>
    <row r="1738" spans="2:21" ht="18.75" hidden="1"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9"/>
    </row>
    <row r="1739" spans="2:21" ht="18.75" hidden="1"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9"/>
    </row>
    <row r="1740" spans="2:21" ht="18.75" hidden="1"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9"/>
    </row>
    <row r="1741" spans="2:21" ht="18.75" hidden="1"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9"/>
    </row>
    <row r="1742" spans="2:21" ht="18.75" hidden="1"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9"/>
    </row>
    <row r="1743" spans="2:21" ht="18.75" hidden="1"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9"/>
    </row>
    <row r="1744" spans="2:21" ht="18.75" hidden="1"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9"/>
    </row>
    <row r="1745" spans="2:21" ht="18.75" hidden="1"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9"/>
    </row>
    <row r="1746" spans="2:21" ht="18.75" hidden="1"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9"/>
    </row>
    <row r="1747" spans="2:21" ht="18.75" hidden="1"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9"/>
    </row>
    <row r="1748" spans="2:21" ht="18.75" hidden="1"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9"/>
    </row>
    <row r="1749" spans="2:21" ht="18.75" hidden="1"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9"/>
    </row>
    <row r="1750" spans="2:21" ht="18.75" hidden="1"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9"/>
    </row>
    <row r="1751" spans="2:21" ht="18.75" hidden="1"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9"/>
    </row>
    <row r="1752" spans="2:21" ht="18.75" hidden="1"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9"/>
    </row>
    <row r="1753" spans="2:21" ht="18.75" hidden="1"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9"/>
    </row>
    <row r="1754" spans="2:21" ht="18.75" hidden="1"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9"/>
    </row>
    <row r="1755" spans="2:21" ht="18.75" hidden="1"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9"/>
    </row>
    <row r="1756" spans="2:21" ht="18.75" hidden="1"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9"/>
    </row>
    <row r="1757" spans="2:21" ht="18.75" hidden="1"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9"/>
    </row>
    <row r="1758" spans="2:21" ht="18.75" hidden="1"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9"/>
    </row>
    <row r="1759" spans="2:21" ht="18.75" hidden="1"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9"/>
    </row>
    <row r="1760" spans="2:21" ht="18.75" hidden="1"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9"/>
    </row>
    <row r="1761" spans="2:21" ht="18.75" hidden="1"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9"/>
    </row>
    <row r="1762" spans="2:21" ht="18.75" hidden="1"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9"/>
    </row>
    <row r="1763" spans="2:21" ht="18.75" hidden="1"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9"/>
    </row>
    <row r="1764" spans="2:21" ht="18.75" hidden="1"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9"/>
    </row>
    <row r="1765" spans="2:21" ht="18.75" hidden="1"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9"/>
    </row>
    <row r="1766" spans="2:21" ht="18.75" hidden="1"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9"/>
    </row>
    <row r="1767" spans="2:21" ht="18.75" hidden="1"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9"/>
    </row>
    <row r="1768" spans="2:21" ht="18.75" hidden="1"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9"/>
    </row>
    <row r="1769" spans="2:21" ht="18.75" hidden="1"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9"/>
    </row>
    <row r="1770" spans="2:21" ht="18.75" hidden="1"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9"/>
    </row>
    <row r="1771" spans="2:21" ht="18.75" hidden="1"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9"/>
    </row>
    <row r="1772" spans="2:21" ht="18.75" hidden="1"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9"/>
    </row>
    <row r="1773" spans="2:21" ht="18.75" hidden="1"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9"/>
    </row>
    <row r="1774" spans="2:21" ht="18.75" hidden="1"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9"/>
    </row>
    <row r="1775" spans="2:21" ht="18.75" hidden="1"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9"/>
    </row>
    <row r="1776" spans="2:21" ht="18.75" hidden="1"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9"/>
    </row>
    <row r="1777" spans="2:21" ht="18.75" hidden="1"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9"/>
    </row>
    <row r="1778" spans="2:21" ht="18.75" hidden="1"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9"/>
    </row>
    <row r="1779" spans="2:21" ht="18.75" hidden="1"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9"/>
    </row>
    <row r="1780" spans="2:21" ht="18.75" hidden="1"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9"/>
    </row>
    <row r="1781" spans="2:21" ht="18.75" hidden="1"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9"/>
    </row>
    <row r="1782" spans="2:21" ht="18.75" hidden="1"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9"/>
    </row>
    <row r="1783" spans="2:21" ht="18.75" hidden="1"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9"/>
    </row>
    <row r="1784" spans="2:21" ht="18.75" hidden="1"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9"/>
    </row>
    <row r="1785" spans="2:21" ht="18.75" hidden="1"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9"/>
    </row>
    <row r="1786" spans="2:21" ht="18.75" hidden="1"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9"/>
    </row>
    <row r="1787" spans="2:21" ht="18.75" hidden="1"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9"/>
    </row>
    <row r="1788" spans="2:21" ht="18.75" hidden="1"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9"/>
    </row>
    <row r="1789" spans="2:21" ht="18.75" hidden="1"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9"/>
    </row>
    <row r="1790" spans="2:21" ht="18.75" hidden="1"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9"/>
    </row>
    <row r="1791" spans="2:21" ht="18.75" hidden="1"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9"/>
    </row>
    <row r="1792" spans="2:21" ht="18.75" hidden="1"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9"/>
    </row>
    <row r="1793" spans="2:21" ht="18.75" hidden="1"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9"/>
    </row>
    <row r="1794" spans="2:21" ht="18.75" hidden="1"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9"/>
    </row>
    <row r="1795" spans="2:21" ht="18.75" hidden="1"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9"/>
    </row>
    <row r="1796" spans="2:21" ht="18.75" hidden="1"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9"/>
    </row>
    <row r="1797" spans="2:21" ht="18.75" hidden="1"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9"/>
    </row>
    <row r="1798" spans="2:21" ht="18.75" hidden="1"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9"/>
    </row>
    <row r="1799" spans="2:21" ht="18.75" hidden="1"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9"/>
    </row>
    <row r="1800" spans="2:21" ht="18.75" hidden="1"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9"/>
    </row>
    <row r="1801" spans="2:21" ht="18.75" hidden="1"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9"/>
    </row>
    <row r="1802" spans="2:21" ht="18.75" hidden="1"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9"/>
    </row>
    <row r="1803" spans="2:21" ht="18.75" hidden="1"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9"/>
    </row>
    <row r="1804" spans="2:21" ht="18.75" hidden="1"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9"/>
    </row>
    <row r="1805" spans="2:21" ht="18.75" hidden="1"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9"/>
    </row>
    <row r="1806" spans="2:21" ht="18.75" hidden="1"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9"/>
    </row>
    <row r="1807" spans="2:21" ht="18.75" hidden="1"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9"/>
    </row>
    <row r="1808" spans="2:21" ht="18.75" hidden="1"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9"/>
    </row>
    <row r="1809" spans="2:21" ht="18.75" hidden="1"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9"/>
    </row>
    <row r="1810" spans="2:21" ht="18.75" hidden="1"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9"/>
    </row>
    <row r="1811" spans="2:21" ht="18.75" hidden="1"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9"/>
    </row>
    <row r="1812" spans="2:21" ht="18.75" hidden="1"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9"/>
    </row>
    <row r="1813" spans="2:21" ht="18.75" hidden="1"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9"/>
    </row>
    <row r="1814" spans="2:21" ht="18.75" hidden="1"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9"/>
    </row>
    <row r="1815" spans="2:21" ht="18.75" hidden="1"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9"/>
    </row>
    <row r="1816" spans="2:21" ht="18.75" hidden="1"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9"/>
    </row>
    <row r="1817" spans="2:21" ht="18.75" hidden="1"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9"/>
    </row>
    <row r="1818" spans="2:21" ht="18.75" hidden="1"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9"/>
    </row>
    <row r="1819" spans="2:21" ht="18.75" hidden="1"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9"/>
    </row>
    <row r="1820" spans="2:21" ht="18.75" hidden="1"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9"/>
    </row>
    <row r="1821" spans="2:21" ht="18.75" hidden="1"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9"/>
    </row>
    <row r="1822" spans="2:21" ht="18.75" hidden="1"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9"/>
    </row>
    <row r="1823" spans="2:21" ht="18.75" hidden="1"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9"/>
    </row>
    <row r="1824" spans="2:21" ht="18.75" hidden="1"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9"/>
    </row>
    <row r="1825" spans="2:21" ht="18.75" hidden="1"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9"/>
    </row>
    <row r="1826" spans="2:21" ht="18.75" hidden="1"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9"/>
    </row>
    <row r="1827" spans="2:21" ht="18.75" hidden="1"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9"/>
    </row>
    <row r="1828" spans="2:21" ht="18.75" hidden="1"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9"/>
    </row>
    <row r="1829" spans="2:21" ht="18.75" hidden="1"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9"/>
    </row>
    <row r="1830" spans="2:21" ht="18.75" hidden="1"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9"/>
    </row>
    <row r="1831" spans="2:21" ht="18.75" hidden="1"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9"/>
    </row>
    <row r="1832" spans="2:21" ht="18.75" hidden="1"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9"/>
    </row>
    <row r="1833" spans="2:21" ht="18.75" hidden="1"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9"/>
    </row>
    <row r="1834" spans="2:21" ht="18.75" hidden="1"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9"/>
    </row>
    <row r="1835" spans="2:21" ht="18.75" hidden="1"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9"/>
    </row>
    <row r="1836" spans="2:21" ht="18.75" hidden="1"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9"/>
    </row>
    <row r="1837" spans="2:21" ht="18.75" hidden="1"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9"/>
    </row>
    <row r="1838" spans="2:21" ht="18.75" hidden="1"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9"/>
    </row>
    <row r="1839" spans="2:21" ht="18.75" hidden="1"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9"/>
    </row>
    <row r="1840" spans="2:21" ht="18.75" hidden="1"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9"/>
    </row>
    <row r="1841" spans="2:21" ht="18.75" hidden="1"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9"/>
    </row>
    <row r="1842" spans="2:21" ht="18.75" hidden="1"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9"/>
    </row>
    <row r="1843" spans="2:21" ht="18.75" hidden="1"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9"/>
    </row>
    <row r="1844" spans="2:21" ht="18.75" hidden="1"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9"/>
    </row>
    <row r="1845" spans="2:21" ht="18.75" hidden="1"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9"/>
    </row>
    <row r="1846" spans="2:21" ht="18.75" hidden="1"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9"/>
    </row>
    <row r="1847" spans="2:21" ht="18.75" hidden="1"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9"/>
    </row>
    <row r="1848" spans="2:21" ht="18.75" hidden="1"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9"/>
    </row>
    <row r="1849" spans="2:21" ht="18.75" hidden="1"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9"/>
    </row>
    <row r="1850" spans="2:21" ht="18.75" hidden="1"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9"/>
    </row>
    <row r="1851" spans="2:21" ht="18.75" hidden="1"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9"/>
    </row>
    <row r="1852" spans="2:21" ht="18.75" hidden="1"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9"/>
    </row>
    <row r="1853" spans="2:21" ht="18.75" hidden="1"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9"/>
    </row>
    <row r="1854" spans="2:21" ht="18.75" hidden="1"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9"/>
    </row>
    <row r="1855" spans="2:21" ht="18.75" hidden="1"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9"/>
    </row>
    <row r="1856" spans="2:21" ht="18.75" hidden="1"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9"/>
    </row>
    <row r="1857" spans="2:21" ht="18.75" hidden="1"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9"/>
    </row>
    <row r="1858" spans="2:21" ht="18.75" hidden="1"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9"/>
    </row>
    <row r="1859" spans="2:21" ht="18.75" hidden="1"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9"/>
    </row>
    <row r="1860" spans="2:21" ht="18.75" hidden="1"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9"/>
    </row>
    <row r="1861" spans="2:21" ht="18.75" hidden="1"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9"/>
    </row>
    <row r="1862" spans="2:21" ht="18.75" hidden="1"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9"/>
    </row>
    <row r="1863" spans="2:21" ht="18.75" hidden="1"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9"/>
    </row>
    <row r="1864" spans="2:21" ht="18.75" hidden="1"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9"/>
    </row>
    <row r="1865" spans="2:21" ht="18.75" hidden="1"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9"/>
    </row>
    <row r="1866" spans="2:21" ht="18.75" hidden="1"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9"/>
    </row>
    <row r="1867" spans="2:21" ht="18.75" hidden="1"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9"/>
    </row>
    <row r="1868" spans="2:21" ht="18.75" hidden="1"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9"/>
    </row>
    <row r="1869" spans="2:21" ht="18.75" hidden="1"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9"/>
    </row>
    <row r="1870" spans="2:21" ht="18.75" hidden="1"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9"/>
    </row>
    <row r="1871" spans="2:21" ht="18.75" hidden="1"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9"/>
    </row>
    <row r="1872" spans="2:21" ht="18.75" hidden="1"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9"/>
    </row>
    <row r="1873" spans="2:21" ht="18.75" hidden="1"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9"/>
    </row>
    <row r="1874" spans="2:21" ht="18.75" hidden="1"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9"/>
    </row>
    <row r="1875" spans="2:21" ht="18.75" hidden="1"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9"/>
    </row>
    <row r="1876" spans="2:21" ht="18.75" hidden="1"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9"/>
    </row>
    <row r="1877" spans="2:21" ht="18.75" hidden="1"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9"/>
    </row>
    <row r="1878" spans="2:21" ht="18.75" hidden="1"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9"/>
    </row>
    <row r="1879" spans="2:21" ht="18.75" hidden="1"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9"/>
    </row>
    <row r="1880" spans="2:21" ht="18.75" hidden="1"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9"/>
    </row>
    <row r="1881" spans="2:21" ht="18.75" hidden="1"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9"/>
    </row>
    <row r="1882" spans="2:21" ht="18.75" hidden="1"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9"/>
    </row>
    <row r="1883" spans="2:21" ht="18.75" hidden="1"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9"/>
    </row>
    <row r="1884" spans="2:21" ht="18.75" hidden="1"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9"/>
    </row>
    <row r="1885" spans="2:21" ht="18.75" hidden="1"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9"/>
    </row>
    <row r="1886" spans="2:21" ht="18.75" hidden="1"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9"/>
    </row>
    <row r="1887" spans="2:21" ht="18.75" hidden="1"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9"/>
    </row>
    <row r="1888" spans="2:21" ht="18.75" hidden="1"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9"/>
    </row>
    <row r="1889" spans="2:21" ht="18.75" hidden="1"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9"/>
    </row>
    <row r="1890" spans="2:21" ht="18.75" hidden="1"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9"/>
    </row>
    <row r="1891" spans="2:21" ht="18.75" hidden="1"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9"/>
    </row>
    <row r="1892" spans="2:21" ht="18.75" hidden="1"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9"/>
    </row>
    <row r="1893" spans="2:21" ht="18.75" hidden="1"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9"/>
    </row>
    <row r="1894" spans="2:21" ht="18.75" hidden="1"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9"/>
    </row>
    <row r="1895" spans="2:21" ht="18.75" hidden="1"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9"/>
    </row>
    <row r="1896" spans="2:21" ht="18.75" hidden="1"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9"/>
    </row>
    <row r="1897" spans="2:21" ht="18.75" hidden="1"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9"/>
    </row>
    <row r="1898" spans="2:21" ht="18.75" hidden="1"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9"/>
    </row>
    <row r="1899" spans="2:21" ht="18.75" hidden="1"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9"/>
    </row>
    <row r="1900" spans="2:21" ht="18.75" hidden="1"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9"/>
    </row>
    <row r="1901" spans="2:21" ht="18.75" hidden="1"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9"/>
    </row>
    <row r="1902" spans="2:21" ht="18.75" hidden="1"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9"/>
    </row>
    <row r="1903" spans="2:21" ht="18.75" hidden="1"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9"/>
    </row>
    <row r="1904" spans="2:21" ht="18.75" hidden="1"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9"/>
    </row>
    <row r="1905" spans="2:21" ht="18.75" hidden="1"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9"/>
    </row>
    <row r="1906" spans="2:21" ht="18.75" hidden="1"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9"/>
    </row>
    <row r="1907" spans="2:21" ht="18.75" hidden="1"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9"/>
    </row>
    <row r="1908" spans="2:21" ht="18.75" hidden="1"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9"/>
    </row>
    <row r="1909" spans="2:21" ht="18.75" hidden="1"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9"/>
    </row>
    <row r="1910" spans="2:21" ht="18.75" hidden="1"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9"/>
    </row>
    <row r="1911" spans="2:21" ht="18.75" hidden="1"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9"/>
    </row>
    <row r="1912" spans="2:21" ht="18.75" hidden="1"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9"/>
    </row>
    <row r="1913" spans="2:21" ht="18.75" hidden="1"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9"/>
    </row>
    <row r="1914" spans="2:21" ht="18.75" hidden="1"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9"/>
    </row>
    <row r="1915" spans="2:21" ht="18.75" hidden="1"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9"/>
    </row>
    <row r="1916" spans="2:21" ht="18.75" hidden="1"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9"/>
    </row>
    <row r="1917" spans="2:21" ht="18.75" hidden="1"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9"/>
    </row>
    <row r="1918" spans="2:21" ht="18.75" hidden="1"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9"/>
    </row>
    <row r="1919" spans="2:21" ht="18.75" hidden="1"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9"/>
    </row>
    <row r="1920" spans="2:21" ht="18.75" hidden="1"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9"/>
    </row>
    <row r="1921" spans="2:21" ht="18.75" hidden="1"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9"/>
    </row>
    <row r="1922" spans="2:21" ht="18.75" hidden="1"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9"/>
    </row>
    <row r="1923" spans="2:21" ht="18.75" hidden="1"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9"/>
    </row>
    <row r="1924" spans="2:21" ht="18.75" hidden="1"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9"/>
    </row>
    <row r="1925" spans="2:21" ht="18.75" hidden="1"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9"/>
    </row>
    <row r="1926" spans="2:21" ht="18.75" hidden="1"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9"/>
    </row>
    <row r="1927" spans="2:21" ht="18.75" hidden="1"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9"/>
    </row>
    <row r="1928" spans="2:21" ht="18.75" hidden="1"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9"/>
    </row>
    <row r="1929" spans="2:21" ht="18.75" hidden="1"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9"/>
    </row>
    <row r="1930" spans="2:21" ht="18.75" hidden="1"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9"/>
    </row>
    <row r="1931" spans="2:21" ht="18.75" hidden="1"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9"/>
    </row>
    <row r="1932" spans="2:21" ht="18.75" hidden="1"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9"/>
    </row>
    <row r="1933" spans="2:21" ht="18.75" hidden="1"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9"/>
    </row>
    <row r="1934" spans="2:21" ht="18.75" hidden="1"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9"/>
    </row>
    <row r="1935" spans="2:21" ht="18.75" hidden="1"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9"/>
    </row>
    <row r="1936" spans="2:21" ht="18.75" hidden="1"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9"/>
    </row>
    <row r="1937" spans="2:21" ht="18.75" hidden="1"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9"/>
    </row>
    <row r="1938" spans="2:21" ht="18.75" hidden="1"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9"/>
    </row>
    <row r="1939" spans="2:21" ht="18.75" hidden="1"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9"/>
    </row>
    <row r="1940" spans="2:21" ht="18.75" hidden="1"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9"/>
    </row>
    <row r="1941" spans="2:21" ht="18.75" hidden="1"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9"/>
    </row>
    <row r="1942" spans="2:21" ht="18.75" hidden="1"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9"/>
    </row>
    <row r="1943" spans="2:21" ht="18.75" hidden="1"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9"/>
    </row>
    <row r="1944" spans="2:21" ht="18.75" hidden="1"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9"/>
    </row>
    <row r="1945" spans="2:21" ht="18.75" hidden="1"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9"/>
    </row>
    <row r="1946" spans="2:21" ht="18.75" hidden="1"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9"/>
    </row>
    <row r="1947" spans="2:21" ht="18.75" hidden="1"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9"/>
    </row>
    <row r="1948" spans="2:21" ht="18.75" hidden="1"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9"/>
    </row>
    <row r="1949" spans="2:21" ht="18.75" hidden="1"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9"/>
    </row>
    <row r="1950" spans="2:21" ht="18.75" hidden="1"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9"/>
    </row>
    <row r="1951" spans="2:21" ht="18.75" hidden="1"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9"/>
    </row>
    <row r="1952" spans="2:21" ht="18.75" hidden="1"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9"/>
    </row>
    <row r="1953" spans="2:21" ht="18.75" hidden="1"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9"/>
    </row>
    <row r="1954" spans="2:21" ht="18.75" hidden="1"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9"/>
    </row>
    <row r="1955" spans="2:21" ht="18.75" hidden="1"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9"/>
    </row>
    <row r="1956" spans="2:21" ht="18.75" hidden="1"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9"/>
    </row>
    <row r="1957" spans="2:21" ht="18.75" hidden="1"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9"/>
    </row>
    <row r="1958" spans="2:21" ht="18.75" hidden="1"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9"/>
    </row>
    <row r="1959" spans="2:21" ht="18.75" hidden="1"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9"/>
    </row>
    <row r="1960" spans="2:21" ht="18.75" hidden="1"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9"/>
    </row>
    <row r="1961" spans="2:21" ht="18.75" hidden="1"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9"/>
    </row>
    <row r="1962" spans="2:21" ht="18.75" hidden="1"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9"/>
    </row>
    <row r="1963" spans="2:21" ht="18.75" hidden="1"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9"/>
    </row>
    <row r="1964" spans="2:21" ht="18.75" hidden="1"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9"/>
    </row>
    <row r="1965" spans="2:21" ht="18.75" hidden="1"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9"/>
    </row>
    <row r="1966" spans="2:21" ht="18.75" hidden="1"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9"/>
    </row>
    <row r="1967" spans="2:21" ht="18.75" hidden="1"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9"/>
    </row>
    <row r="1968" spans="2:21" ht="18.75" hidden="1"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9"/>
    </row>
    <row r="1969" spans="2:21" ht="18.75" hidden="1"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9"/>
    </row>
    <row r="1970" spans="2:21" ht="18.75" hidden="1"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9"/>
    </row>
    <row r="1971" spans="2:21" ht="18.75" hidden="1"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9"/>
    </row>
    <row r="1972" spans="2:21" ht="18.75" hidden="1"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9"/>
    </row>
    <row r="1973" spans="2:21" ht="18.75" hidden="1"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9"/>
    </row>
    <row r="1974" spans="2:21" ht="18.75" hidden="1"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9"/>
    </row>
    <row r="1975" spans="2:21" ht="18.75" hidden="1"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9"/>
    </row>
    <row r="1976" spans="2:21" ht="18.75" hidden="1"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9"/>
    </row>
    <row r="1977" spans="2:21" ht="18.75" hidden="1"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9"/>
    </row>
    <row r="1978" spans="2:21" ht="18.75" hidden="1"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9"/>
    </row>
    <row r="1979" spans="2:21" ht="18.75" hidden="1"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9"/>
    </row>
    <row r="1980" spans="2:21" ht="18.75" hidden="1"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9"/>
    </row>
    <row r="1981" spans="2:21" ht="18.75" hidden="1"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9"/>
    </row>
    <row r="1982" spans="2:21" ht="18.75" hidden="1"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9"/>
    </row>
    <row r="1983" spans="2:21" ht="18.75" hidden="1"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9"/>
    </row>
    <row r="1984" spans="2:21" ht="18.75" hidden="1"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9"/>
    </row>
    <row r="1985" spans="2:21" ht="18.75" hidden="1"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9"/>
    </row>
    <row r="1986" spans="2:21" ht="18.75" hidden="1"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9"/>
    </row>
    <row r="1987" spans="2:21" ht="18.75" hidden="1"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9"/>
    </row>
    <row r="1988" spans="2:21" ht="18.75" hidden="1"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9"/>
    </row>
    <row r="1989" spans="2:21" ht="18.75" hidden="1"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9"/>
    </row>
    <row r="1990" spans="2:21" ht="18.75" hidden="1"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9"/>
    </row>
    <row r="1991" spans="2:21" ht="18.75" hidden="1"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9"/>
    </row>
    <row r="1992" spans="2:21" ht="18.75" hidden="1"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9"/>
    </row>
    <row r="1993" spans="2:21" ht="18.75" hidden="1"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9"/>
    </row>
    <row r="1994" spans="2:21" ht="18.75" hidden="1"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9"/>
    </row>
    <row r="1995" spans="2:21" ht="18.75" hidden="1"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9"/>
    </row>
    <row r="1996" spans="2:21" ht="18.75" hidden="1"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9"/>
    </row>
    <row r="1997" spans="2:21" ht="18.75" hidden="1"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9"/>
    </row>
    <row r="1998" spans="2:21" ht="18.75" hidden="1"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9"/>
    </row>
    <row r="1999" spans="2:21" ht="18.75" hidden="1"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9"/>
    </row>
    <row r="2000" spans="2:21" ht="18.75" hidden="1"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9"/>
    </row>
    <row r="2001" spans="2:21" ht="18.75" hidden="1"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9"/>
    </row>
    <row r="2002" spans="2:21" ht="18.75" hidden="1"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9"/>
    </row>
    <row r="2003" spans="2:21" ht="18.75" hidden="1"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9"/>
    </row>
    <row r="2004" spans="2:21" ht="18.75" hidden="1"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9"/>
    </row>
    <row r="2005" spans="2:21" ht="18.75" hidden="1"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9"/>
    </row>
    <row r="2006" spans="2:21" ht="18.75" hidden="1"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9"/>
    </row>
    <row r="2007" spans="2:21" ht="18.75" hidden="1"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9"/>
    </row>
    <row r="2008" spans="2:21" ht="18.75" hidden="1"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9"/>
    </row>
    <row r="2009" spans="2:21" ht="18.75" hidden="1"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9"/>
    </row>
    <row r="2010" spans="2:21" ht="18.75" hidden="1"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9"/>
    </row>
    <row r="2011" spans="2:21" ht="18.75" hidden="1"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9"/>
    </row>
    <row r="2012" spans="2:21" ht="18.75" hidden="1"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9"/>
    </row>
    <row r="2013" spans="2:21" ht="18.75" hidden="1"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9"/>
    </row>
    <row r="2014" spans="2:21" ht="18.75" hidden="1"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9"/>
    </row>
    <row r="2015" spans="2:21" ht="18.75" hidden="1"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9"/>
    </row>
    <row r="2016" spans="2:21" ht="18.75" hidden="1"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9"/>
    </row>
    <row r="2017" spans="2:21" ht="18.75" hidden="1"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9"/>
    </row>
    <row r="2018" spans="2:21" ht="18.75" hidden="1"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9"/>
    </row>
    <row r="2019" spans="2:21" ht="18.75" hidden="1"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9"/>
    </row>
    <row r="2020" spans="2:21" ht="18.75" hidden="1"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9"/>
    </row>
    <row r="2021" spans="2:21" ht="18.75" hidden="1"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9"/>
    </row>
    <row r="2022" spans="2:21" ht="18.75" hidden="1"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9"/>
    </row>
    <row r="2023" spans="2:21" ht="18.75" hidden="1"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9"/>
    </row>
    <row r="2024" spans="2:21" ht="18.75" hidden="1"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9"/>
    </row>
    <row r="2025" spans="2:21" ht="18.75" hidden="1"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9"/>
    </row>
    <row r="2026" spans="2:21" ht="18.75" hidden="1"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9"/>
    </row>
    <row r="2027" spans="2:21" ht="18.75" hidden="1"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9"/>
    </row>
    <row r="2028" spans="2:21" ht="18.75" hidden="1"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9"/>
    </row>
    <row r="2029" spans="2:21" ht="18.75" hidden="1"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9"/>
    </row>
    <row r="2030" spans="2:21" ht="18.75" hidden="1"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9"/>
    </row>
    <row r="2031" spans="2:21" ht="18.75" hidden="1"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9"/>
    </row>
    <row r="2032" spans="2:21" ht="18.75" hidden="1"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9"/>
    </row>
    <row r="2033" spans="2:21" ht="18.75" hidden="1"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9"/>
    </row>
    <row r="2034" spans="2:21" ht="18.75" hidden="1"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9"/>
    </row>
    <row r="2035" spans="2:21" ht="18.75" hidden="1"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9"/>
    </row>
    <row r="2036" spans="2:21" ht="18.75" hidden="1"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9"/>
    </row>
    <row r="2037" spans="2:21" ht="18.75" hidden="1"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9"/>
    </row>
    <row r="2038" spans="2:21" ht="18.75" hidden="1"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9"/>
    </row>
    <row r="2039" spans="2:21" ht="18.75" hidden="1"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9"/>
    </row>
    <row r="2040" spans="2:21" ht="18.75" hidden="1"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9"/>
    </row>
    <row r="2041" spans="2:21" ht="18.75" hidden="1"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9"/>
    </row>
    <row r="2042" spans="2:21" ht="18.75" hidden="1"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9"/>
    </row>
    <row r="2043" spans="2:21" ht="18.75" hidden="1"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9"/>
    </row>
    <row r="2044" spans="2:21" ht="18.75" hidden="1"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9"/>
    </row>
    <row r="2045" spans="2:21" ht="18.75" hidden="1"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9"/>
    </row>
    <row r="2046" spans="2:21" ht="18.75" hidden="1"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9"/>
    </row>
    <row r="2047" spans="2:21" ht="18.75" hidden="1"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9"/>
    </row>
    <row r="2048" spans="2:21" ht="18.75" hidden="1"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9"/>
    </row>
    <row r="2049" spans="2:21" ht="18.75" hidden="1"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9"/>
    </row>
    <row r="2050" spans="2:21" ht="18.75" hidden="1"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9"/>
    </row>
    <row r="2051" spans="2:21" ht="18.75" hidden="1"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9"/>
    </row>
    <row r="2052" spans="2:21" ht="18.75" hidden="1"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9"/>
    </row>
    <row r="2053" spans="2:21" ht="18.75" hidden="1"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9"/>
    </row>
    <row r="2054" spans="2:21" ht="18.75" hidden="1"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9"/>
    </row>
    <row r="2055" spans="2:21" ht="18.75" hidden="1"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9"/>
    </row>
    <row r="2056" spans="2:21" ht="18.75" hidden="1"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9"/>
    </row>
    <row r="2057" spans="2:21" ht="18.75" hidden="1"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9"/>
    </row>
    <row r="2058" spans="2:21" ht="18.75" hidden="1"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9"/>
    </row>
    <row r="2059" spans="2:21" ht="18.75" hidden="1"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9"/>
    </row>
    <row r="2060" spans="2:21" ht="18.75" hidden="1"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9"/>
    </row>
    <row r="2061" spans="2:21" ht="18.75" hidden="1"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9"/>
    </row>
    <row r="2062" spans="2:21" ht="18.75" hidden="1"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9"/>
    </row>
    <row r="2063" spans="2:21" ht="18.75" hidden="1"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9"/>
    </row>
    <row r="2064" spans="2:21" ht="18.75" hidden="1"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9"/>
    </row>
    <row r="2065" spans="2:21" ht="18.75" hidden="1"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9"/>
    </row>
    <row r="2066" spans="2:21" ht="18.75" hidden="1"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9"/>
    </row>
    <row r="2067" spans="2:21" ht="18.75" hidden="1"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9"/>
    </row>
    <row r="2068" spans="2:21" ht="18.75" hidden="1"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9"/>
    </row>
    <row r="2069" spans="2:21" ht="18.75" hidden="1"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9"/>
    </row>
    <row r="2070" spans="2:21" ht="18.75" hidden="1"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9"/>
    </row>
    <row r="2071" spans="2:21" ht="18.75" hidden="1"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9"/>
    </row>
    <row r="2072" spans="2:21" ht="18.75" hidden="1"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9"/>
    </row>
    <row r="2073" spans="2:21" ht="18.75" hidden="1"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9"/>
    </row>
    <row r="2074" spans="2:21" ht="18.75" hidden="1"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9"/>
    </row>
    <row r="2075" spans="2:21" ht="18.75" hidden="1"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9"/>
    </row>
    <row r="2076" spans="2:21" ht="18.75" hidden="1"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9"/>
    </row>
    <row r="2077" spans="2:21" ht="18.75" hidden="1"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9"/>
    </row>
    <row r="2078" spans="2:21" ht="18.75" hidden="1"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9"/>
    </row>
    <row r="2079" spans="2:21" ht="18.75" hidden="1"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9"/>
    </row>
    <row r="2080" spans="2:21" ht="18.75" hidden="1"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9"/>
    </row>
    <row r="2081" spans="2:21" ht="18.75" hidden="1"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9"/>
    </row>
    <row r="2082" spans="2:21" ht="18.75" hidden="1"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9"/>
    </row>
    <row r="2083" spans="2:21" ht="18.75" hidden="1"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9"/>
    </row>
    <row r="2084" spans="2:21" ht="18.75" hidden="1"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9"/>
    </row>
    <row r="2085" spans="2:21" ht="18.75" hidden="1"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9"/>
    </row>
    <row r="2086" spans="2:21" ht="18.75" hidden="1"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9"/>
    </row>
    <row r="2087" spans="2:21" ht="18.75" hidden="1"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9"/>
    </row>
    <row r="2088" spans="2:21" ht="18.75" hidden="1"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9"/>
    </row>
    <row r="2089" spans="2:21" ht="18.75" hidden="1"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9"/>
    </row>
    <row r="2090" spans="2:21" ht="18.75" hidden="1"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9"/>
    </row>
    <row r="2091" spans="2:21" ht="18.75" hidden="1"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9"/>
    </row>
    <row r="2092" spans="2:21" ht="18.75" hidden="1"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9"/>
    </row>
    <row r="2093" spans="2:21" ht="18.75" hidden="1"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9"/>
    </row>
    <row r="2094" spans="2:21" ht="18.75" hidden="1"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9"/>
    </row>
    <row r="2095" spans="2:21" ht="18.75" hidden="1"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9"/>
    </row>
    <row r="2096" spans="2:21" ht="18.75" hidden="1"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9"/>
    </row>
    <row r="2097" spans="2:21" ht="18.75" hidden="1"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9"/>
    </row>
    <row r="2098" spans="2:21" ht="18.75" hidden="1"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9"/>
    </row>
    <row r="2099" spans="2:21" ht="18.75" hidden="1"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9"/>
    </row>
    <row r="2100" spans="2:21" ht="18.75" hidden="1"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9"/>
    </row>
    <row r="2101" spans="2:21" ht="18.75" hidden="1"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9"/>
    </row>
    <row r="2102" spans="2:21" ht="18.75" hidden="1"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9"/>
    </row>
    <row r="2103" spans="2:21" ht="18.75" hidden="1"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9"/>
    </row>
    <row r="2104" spans="2:21" ht="18.75" hidden="1"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9"/>
    </row>
    <row r="2105" spans="2:21" ht="18.75" hidden="1"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9"/>
    </row>
    <row r="2106" spans="2:21" ht="18.75" hidden="1"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9"/>
    </row>
    <row r="2107" spans="2:21" ht="18.75" hidden="1"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9"/>
    </row>
    <row r="2108" spans="2:21" ht="18.75" hidden="1"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9"/>
    </row>
    <row r="2109" spans="2:21" ht="18.75" hidden="1"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9"/>
    </row>
    <row r="2110" spans="2:21" ht="18.75" hidden="1"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9"/>
    </row>
    <row r="2111" spans="2:21" ht="18.75" hidden="1"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9"/>
    </row>
    <row r="2112" spans="2:21" ht="18.75" hidden="1"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9"/>
    </row>
    <row r="2113" spans="2:21" ht="18.75" hidden="1"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9"/>
    </row>
    <row r="2114" spans="2:21" ht="18.75" hidden="1"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9"/>
    </row>
    <row r="2115" spans="2:21" ht="18.75" hidden="1"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9"/>
    </row>
    <row r="2116" spans="2:21" ht="18.75" hidden="1"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9"/>
    </row>
    <row r="2117" spans="2:21" ht="18.75" hidden="1"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9"/>
    </row>
    <row r="2118" spans="2:21" ht="18.75" hidden="1"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9"/>
    </row>
    <row r="2119" spans="2:21" ht="18.75" hidden="1"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9"/>
    </row>
    <row r="2120" spans="2:21" ht="18.75" hidden="1"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9"/>
    </row>
    <row r="2121" spans="2:21" ht="18.75" hidden="1"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9"/>
    </row>
    <row r="2122" spans="2:21" ht="18.75" hidden="1"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9"/>
    </row>
    <row r="2123" spans="2:21" ht="18.75" hidden="1"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9"/>
    </row>
    <row r="2124" spans="2:21" ht="18.75" hidden="1"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9"/>
    </row>
    <row r="2125" spans="2:21" ht="18.75" hidden="1"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9"/>
    </row>
    <row r="2126" spans="2:21" ht="18.75" hidden="1"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9"/>
    </row>
    <row r="2127" spans="2:21" ht="18.75" hidden="1"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9"/>
    </row>
    <row r="2128" spans="2:21" ht="18.75" hidden="1"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9"/>
    </row>
    <row r="2129" spans="2:21" ht="18.75" hidden="1"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9"/>
    </row>
    <row r="2130" spans="2:21" ht="18.75" hidden="1"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9"/>
    </row>
    <row r="2131" spans="2:21" ht="18.75" hidden="1"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9"/>
    </row>
    <row r="2132" spans="2:21" ht="18.75" hidden="1"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9"/>
    </row>
    <row r="2133" spans="2:21" ht="18.75" hidden="1"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9"/>
    </row>
    <row r="2134" spans="2:21" ht="18.75" hidden="1"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9"/>
    </row>
    <row r="2135" spans="2:21" ht="18.75" hidden="1"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9"/>
    </row>
    <row r="2136" spans="2:21" ht="18.75" hidden="1"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9"/>
    </row>
    <row r="2137" spans="2:21" ht="18.75" hidden="1"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9"/>
    </row>
    <row r="2138" spans="2:21" ht="18.75" hidden="1"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9"/>
    </row>
    <row r="2139" spans="2:21" ht="18.75" hidden="1"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9"/>
    </row>
    <row r="2140" spans="2:21" ht="18.75" hidden="1"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9"/>
    </row>
    <row r="2141" spans="2:21" ht="18.75" hidden="1"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9"/>
    </row>
    <row r="2142" spans="2:21" ht="18.75" hidden="1"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9"/>
    </row>
    <row r="2143" spans="2:21" ht="18.75" hidden="1"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9"/>
    </row>
    <row r="2144" spans="2:21" ht="18.75" hidden="1"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9"/>
    </row>
    <row r="2145" spans="2:21" ht="18.75" hidden="1"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9"/>
    </row>
    <row r="2146" spans="2:21" ht="18.75" hidden="1"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9"/>
    </row>
    <row r="2147" spans="2:21" ht="18.75" hidden="1"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9"/>
    </row>
    <row r="2148" spans="2:21" ht="18.75" hidden="1"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9"/>
    </row>
    <row r="2149" spans="2:21" ht="18.75" hidden="1"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9"/>
    </row>
    <row r="2150" spans="2:21" ht="18.75" hidden="1"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9"/>
    </row>
    <row r="2151" spans="2:21" ht="18.75" hidden="1"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9"/>
    </row>
    <row r="2152" spans="2:21" ht="18.75" hidden="1"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9"/>
    </row>
    <row r="2153" spans="2:21" ht="18.75" hidden="1"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9"/>
    </row>
    <row r="2154" spans="2:21" ht="18.75" hidden="1"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9"/>
    </row>
    <row r="2155" spans="2:21" ht="18.75" hidden="1"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9"/>
    </row>
    <row r="2156" spans="2:21" ht="18.75" hidden="1"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9"/>
    </row>
    <row r="2157" spans="2:21" ht="18.75" hidden="1"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9"/>
    </row>
    <row r="2158" spans="2:21" ht="18.75" hidden="1"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9"/>
    </row>
    <row r="2159" spans="2:21" ht="18.75" hidden="1"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9"/>
    </row>
    <row r="2160" spans="2:21" ht="18.75" hidden="1"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9"/>
    </row>
    <row r="2161" spans="2:21" ht="18.75" hidden="1"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9"/>
    </row>
    <row r="2162" spans="2:21" ht="18.75" hidden="1"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9"/>
    </row>
    <row r="2163" spans="2:21" ht="18.75" hidden="1"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9"/>
    </row>
    <row r="2164" spans="2:21" ht="18.75" hidden="1"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9"/>
    </row>
    <row r="2165" spans="2:21" ht="18.75" hidden="1"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9"/>
    </row>
    <row r="2166" spans="2:21" ht="18.75" hidden="1"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9"/>
    </row>
    <row r="2167" spans="2:21" ht="18.75" hidden="1"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9"/>
    </row>
    <row r="2168" spans="2:21" ht="18.75" hidden="1"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9"/>
    </row>
    <row r="2169" spans="2:21" ht="18.75" hidden="1"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9"/>
    </row>
    <row r="2170" spans="2:21" ht="18.75" hidden="1"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9"/>
    </row>
    <row r="2171" spans="2:21" ht="18.75" hidden="1"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9"/>
    </row>
    <row r="2172" spans="2:21" ht="18.75" hidden="1"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9"/>
    </row>
    <row r="2173" spans="2:21" ht="18.75" hidden="1"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9"/>
    </row>
    <row r="2174" spans="2:21" ht="18.75" hidden="1"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9"/>
    </row>
    <row r="2175" spans="2:21" ht="18.75" hidden="1"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9"/>
    </row>
    <row r="2176" spans="2:21" ht="18.75" hidden="1"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9"/>
    </row>
    <row r="2177" spans="2:21" ht="18.75" hidden="1"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9"/>
    </row>
    <row r="2178" spans="2:21" ht="18.75" hidden="1"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9"/>
    </row>
    <row r="2179" spans="2:21" ht="18.75" hidden="1"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9"/>
    </row>
    <row r="2180" spans="2:21" ht="18.75" hidden="1"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9"/>
    </row>
    <row r="2181" spans="2:21" ht="18.75" hidden="1"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9"/>
    </row>
    <row r="2182" spans="2:21" ht="18.75" hidden="1"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9"/>
    </row>
    <row r="2183" spans="2:21" ht="18.75" hidden="1"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9"/>
    </row>
    <row r="2184" spans="2:21" ht="18.75" hidden="1"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9"/>
    </row>
    <row r="2185" spans="2:21" ht="18.75" hidden="1"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9"/>
    </row>
    <row r="2186" spans="2:21" ht="18.75" hidden="1"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9"/>
    </row>
    <row r="2187" spans="2:21" ht="18.75" hidden="1"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9"/>
    </row>
    <row r="2188" spans="2:21" ht="18.75" hidden="1"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9"/>
    </row>
    <row r="2189" spans="2:21" ht="18.75" hidden="1"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9"/>
    </row>
    <row r="2190" spans="2:21" ht="18.75" hidden="1"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9"/>
    </row>
    <row r="2191" spans="2:21" ht="18.75" hidden="1"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9"/>
    </row>
    <row r="2192" spans="2:21" ht="18.75" hidden="1"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9"/>
    </row>
    <row r="2193" spans="2:21" ht="18.75" hidden="1"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9"/>
    </row>
    <row r="2194" spans="2:21" ht="18.75" hidden="1"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9"/>
    </row>
    <row r="2195" spans="2:21" ht="18.75" hidden="1"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9"/>
    </row>
    <row r="2196" spans="2:21" ht="18.75" hidden="1"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9"/>
    </row>
    <row r="2197" spans="2:21" ht="18.75" hidden="1"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9"/>
    </row>
    <row r="2198" spans="2:21" ht="18.75" hidden="1"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9"/>
    </row>
    <row r="2199" spans="2:21" ht="18.75" hidden="1"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9"/>
    </row>
    <row r="2200" spans="2:21" ht="18.75" hidden="1"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9"/>
    </row>
    <row r="2201" spans="2:21" ht="18.75" hidden="1"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9"/>
    </row>
    <row r="2202" spans="2:21" ht="18.75" hidden="1"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9"/>
    </row>
    <row r="2203" spans="2:21" ht="18.75" hidden="1"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9"/>
    </row>
    <row r="2204" spans="2:21" ht="18.75" hidden="1"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9"/>
    </row>
    <row r="2205" spans="2:21" ht="18.75" hidden="1"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9"/>
    </row>
    <row r="2206" spans="2:21" ht="18.75" hidden="1"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9"/>
    </row>
    <row r="2207" spans="2:21" ht="18.75" hidden="1"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9"/>
    </row>
    <row r="2208" spans="2:21" ht="18.75" hidden="1"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9"/>
    </row>
    <row r="2209" spans="2:21" ht="18.75" hidden="1"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9"/>
    </row>
    <row r="2210" spans="2:21" ht="18.75" hidden="1"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9"/>
    </row>
    <row r="2211" spans="2:21" ht="18.75" hidden="1"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9"/>
    </row>
    <row r="2212" spans="2:21" ht="18.75" hidden="1"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9"/>
    </row>
    <row r="2213" spans="2:21" ht="18.75" hidden="1"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9"/>
    </row>
    <row r="2214" spans="2:21" ht="18.75" hidden="1"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9"/>
    </row>
    <row r="2215" spans="2:21" ht="18.75" hidden="1"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9"/>
    </row>
    <row r="2216" spans="2:21" ht="18.75" hidden="1"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9"/>
    </row>
    <row r="2217" spans="2:21" ht="18.75" hidden="1"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9"/>
    </row>
    <row r="2218" spans="2:21" ht="18.75" hidden="1"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9"/>
    </row>
    <row r="2219" spans="2:21" ht="18.75" hidden="1"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9"/>
    </row>
    <row r="2220" spans="2:21" ht="18.75" hidden="1"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9"/>
    </row>
    <row r="2221" spans="2:21" ht="18.75" hidden="1"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9"/>
    </row>
    <row r="2222" spans="2:21" ht="18.75" hidden="1"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9"/>
    </row>
    <row r="2223" spans="2:21" ht="18.75" hidden="1"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9"/>
    </row>
    <row r="2224" spans="2:21" ht="15" customHeight="1" hidden="1"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9"/>
    </row>
    <row r="2225" spans="2:21" ht="18.75" hidden="1"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9"/>
    </row>
    <row r="2226" spans="2:21" ht="18.75" hidden="1"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9"/>
    </row>
    <row r="2227" spans="2:21" ht="18.75" hidden="1"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9"/>
    </row>
    <row r="2228" spans="2:21" ht="18.75" hidden="1"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9"/>
    </row>
    <row r="2229" spans="2:21" ht="18.75" hidden="1"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9"/>
    </row>
    <row r="2230" spans="2:21" ht="18.75" hidden="1"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9"/>
    </row>
    <row r="2231" spans="2:21" ht="18.75" hidden="1"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9"/>
    </row>
    <row r="2232" spans="2:21" ht="18.75" hidden="1"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9"/>
    </row>
    <row r="2233" spans="2:21" ht="18.75" hidden="1"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9"/>
    </row>
    <row r="2234" spans="2:21" ht="18.75" hidden="1"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9"/>
    </row>
    <row r="2235" spans="2:21" ht="18.75" hidden="1"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9"/>
    </row>
    <row r="2236" spans="2:21" ht="18.75" hidden="1"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9"/>
    </row>
    <row r="2237" spans="2:21" ht="18.75" hidden="1"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9"/>
    </row>
    <row r="2238" spans="2:21" ht="18.75" hidden="1"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9"/>
    </row>
    <row r="2239" spans="2:21" ht="18.75" hidden="1"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9"/>
    </row>
    <row r="2240" spans="2:21" ht="18.75" hidden="1"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9"/>
    </row>
    <row r="2241" spans="2:21" ht="18.75" hidden="1"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9"/>
    </row>
    <row r="2242" spans="2:21" ht="18.75" hidden="1"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9"/>
    </row>
    <row r="2243" spans="2:21" ht="18.75" hidden="1"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9"/>
    </row>
    <row r="2244" spans="2:21" ht="18.75" hidden="1"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9"/>
    </row>
    <row r="2245" spans="2:21" ht="18.75" hidden="1"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9"/>
    </row>
    <row r="2246" spans="2:21" ht="18.75" hidden="1"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9"/>
    </row>
    <row r="2247" spans="2:21" ht="18.75" hidden="1"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9"/>
    </row>
    <row r="2248" spans="2:21" ht="18.75" hidden="1"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9"/>
    </row>
    <row r="2249" spans="2:21" ht="18.75" hidden="1"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9"/>
    </row>
    <row r="2250" spans="2:21" ht="18.75" hidden="1"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9"/>
    </row>
    <row r="2251" spans="2:21" ht="18.75" hidden="1"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9"/>
    </row>
    <row r="2252" spans="2:21" ht="18.75" hidden="1"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9"/>
    </row>
    <row r="2253" spans="2:21" ht="18.75" hidden="1"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9"/>
    </row>
    <row r="2254" spans="2:21" ht="18.75" hidden="1"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9"/>
    </row>
    <row r="2255" spans="2:21" ht="18.75" hidden="1"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9"/>
    </row>
    <row r="2256" spans="2:21" ht="18.75" hidden="1"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9"/>
    </row>
    <row r="2257" spans="2:21" ht="18.75" hidden="1"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9"/>
    </row>
    <row r="2258" spans="2:21" ht="18.75" hidden="1"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9"/>
    </row>
    <row r="2259" spans="2:21" ht="18.75" hidden="1"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9"/>
    </row>
    <row r="2260" spans="2:21" ht="18.75" hidden="1"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9"/>
    </row>
    <row r="2261" spans="2:21" ht="18.75" hidden="1"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9"/>
    </row>
    <row r="2262" spans="2:21" ht="18.75" hidden="1"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9"/>
    </row>
    <row r="2263" spans="2:21" ht="18.75" hidden="1"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9"/>
    </row>
    <row r="2264" spans="2:21" ht="18.75" hidden="1"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9"/>
    </row>
    <row r="2265" spans="2:21" ht="18.75" hidden="1"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9"/>
    </row>
    <row r="2266" spans="2:21" ht="18.75" hidden="1"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9"/>
    </row>
    <row r="2267" spans="2:21" ht="18.75" hidden="1"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9"/>
    </row>
    <row r="2268" spans="2:21" ht="18.75" hidden="1"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9"/>
    </row>
    <row r="2269" spans="2:21" ht="18.75" hidden="1"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9"/>
    </row>
    <row r="2270" spans="2:21" ht="18.75" hidden="1"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9"/>
    </row>
    <row r="2271" spans="2:21" ht="18.75" hidden="1"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9"/>
    </row>
    <row r="2272" spans="2:21" ht="18.75" hidden="1"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9"/>
    </row>
    <row r="2273" spans="2:21" ht="18.75" hidden="1"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9"/>
    </row>
    <row r="2274" spans="2:21" ht="18.75" hidden="1"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9"/>
    </row>
    <row r="2275" spans="2:21" ht="18.75" hidden="1"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9"/>
    </row>
    <row r="2276" spans="2:21" ht="18.75" hidden="1"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9"/>
    </row>
    <row r="2277" spans="2:21" ht="18.75" hidden="1"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9"/>
    </row>
    <row r="2278" spans="2:21" ht="18.75" hidden="1"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9"/>
    </row>
    <row r="2279" spans="2:21" ht="18.75" hidden="1"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9"/>
    </row>
    <row r="2280" spans="2:21" ht="18.75" hidden="1"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9"/>
    </row>
    <row r="2281" spans="2:21" ht="18.75" hidden="1"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9"/>
    </row>
    <row r="2282" spans="2:21" ht="18.75" hidden="1"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9"/>
    </row>
    <row r="2283" spans="2:21" ht="18.75" hidden="1"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9"/>
    </row>
    <row r="2284" spans="2:21" ht="18.75" hidden="1"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9"/>
    </row>
    <row r="2285" spans="2:21" ht="18.75" hidden="1"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9"/>
    </row>
    <row r="2286" spans="2:21" ht="18.75" hidden="1"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9"/>
    </row>
    <row r="2287" spans="2:21" ht="18.75" hidden="1"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9"/>
    </row>
    <row r="2288" spans="2:21" ht="18.75" hidden="1"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9"/>
    </row>
    <row r="2289" spans="2:21" ht="18.75" hidden="1"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9"/>
    </row>
    <row r="2290" spans="2:21" ht="18.75" hidden="1"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9"/>
    </row>
    <row r="2291" spans="2:21" ht="18.75" hidden="1"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9"/>
    </row>
    <row r="2292" spans="2:21" ht="18.75" hidden="1"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9"/>
    </row>
    <row r="2293" spans="2:21" ht="18.75" hidden="1"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9"/>
    </row>
    <row r="2294" spans="2:21" ht="18.75" hidden="1"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9"/>
    </row>
    <row r="2295" spans="2:21" ht="18.75" hidden="1"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9"/>
    </row>
    <row r="2296" spans="2:21" ht="18.75" hidden="1"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9"/>
    </row>
    <row r="2297" spans="2:21" ht="18.75" hidden="1"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9"/>
    </row>
    <row r="2298" spans="2:21" ht="18.75" hidden="1"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9"/>
    </row>
    <row r="2299" spans="2:21" ht="18.75" hidden="1"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9"/>
    </row>
    <row r="2300" spans="2:21" ht="18.75" hidden="1"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9"/>
    </row>
    <row r="2301" spans="2:21" ht="18.75" hidden="1"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9"/>
    </row>
    <row r="2302" spans="2:21" ht="18.75" hidden="1"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9"/>
    </row>
    <row r="2303" spans="2:21" ht="18.75" hidden="1"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9"/>
    </row>
    <row r="2304" spans="2:21" ht="18.75" hidden="1"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9"/>
    </row>
    <row r="2305" spans="2:21" ht="18.75" hidden="1"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9"/>
    </row>
    <row r="2306" spans="2:21" ht="18.75" hidden="1"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9"/>
    </row>
    <row r="2307" spans="2:21" ht="18.75" hidden="1"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9"/>
    </row>
    <row r="2308" spans="2:21" ht="18.75" hidden="1"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9"/>
    </row>
    <row r="2309" spans="2:21" ht="18.75" hidden="1"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9"/>
    </row>
    <row r="2310" spans="2:21" ht="18.75" hidden="1"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9"/>
    </row>
    <row r="2311" spans="2:21" ht="18.75" hidden="1"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9"/>
    </row>
    <row r="2312" spans="2:21" ht="18.75" hidden="1"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9"/>
    </row>
    <row r="2313" spans="2:21" ht="18.75" hidden="1"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9"/>
    </row>
    <row r="2314" spans="2:21" ht="18.75" hidden="1"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9"/>
    </row>
    <row r="2315" spans="2:21" ht="18.75" hidden="1"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9"/>
    </row>
    <row r="2316" spans="2:21" ht="18.75" hidden="1"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9"/>
    </row>
    <row r="2317" spans="2:21" ht="18.75" hidden="1"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9"/>
    </row>
    <row r="2318" spans="2:21" ht="18.75" hidden="1"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9"/>
    </row>
    <row r="2319" spans="2:21" ht="18.75" hidden="1"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9"/>
    </row>
    <row r="2320" spans="2:21" ht="18.75" hidden="1"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9"/>
    </row>
    <row r="2321" spans="2:21" ht="18.75" hidden="1"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9"/>
    </row>
    <row r="2322" spans="2:21" ht="18.75" hidden="1"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9"/>
    </row>
    <row r="2323" spans="2:21" ht="18.75" hidden="1"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9"/>
    </row>
    <row r="2324" spans="2:21" ht="18.75" hidden="1"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9"/>
    </row>
    <row r="2325" spans="2:21" ht="18.75" hidden="1"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9"/>
    </row>
    <row r="2326" spans="2:21" ht="18.75" hidden="1"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9"/>
    </row>
    <row r="2327" spans="2:21" ht="18.75" hidden="1"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9"/>
    </row>
    <row r="2328" spans="2:21" ht="18.75" hidden="1"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9"/>
    </row>
    <row r="2329" spans="2:21" ht="18.75" hidden="1"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9"/>
    </row>
    <row r="2330" spans="2:21" ht="18.75" hidden="1"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9"/>
    </row>
    <row r="2331" spans="2:21" ht="18.75" hidden="1"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9"/>
    </row>
    <row r="2332" spans="2:21" ht="18.75" hidden="1"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9"/>
    </row>
    <row r="2333" spans="2:21" ht="18.75" hidden="1"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9"/>
    </row>
    <row r="2334" spans="2:21" ht="18.75" hidden="1"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9"/>
    </row>
    <row r="2335" spans="2:21" ht="18.75" hidden="1"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9"/>
    </row>
    <row r="2336" spans="2:21" ht="18.75" hidden="1"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9"/>
    </row>
    <row r="2337" spans="2:21" ht="18.75" hidden="1"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9"/>
    </row>
    <row r="2338" spans="2:21" ht="18.75" hidden="1"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9"/>
    </row>
    <row r="2339" spans="2:21" ht="18.75" hidden="1"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9"/>
    </row>
    <row r="2340" spans="2:21" ht="18.75" hidden="1"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9"/>
    </row>
    <row r="2341" spans="2:21" ht="18.75" hidden="1"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9"/>
    </row>
    <row r="2342" spans="2:21" ht="18.75" hidden="1"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9"/>
    </row>
    <row r="2343" spans="2:21" ht="18.75" hidden="1"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9"/>
    </row>
    <row r="2344" spans="2:21" ht="18.75" hidden="1"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9"/>
    </row>
    <row r="2345" spans="2:21" ht="18.75" hidden="1"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9"/>
    </row>
    <row r="2346" spans="2:21" ht="18.75" hidden="1"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9"/>
    </row>
    <row r="2347" spans="2:21" ht="18.75" hidden="1"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9"/>
    </row>
    <row r="2348" spans="2:21" ht="18.75" hidden="1"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9"/>
    </row>
    <row r="2349" spans="2:21" ht="18.75" hidden="1"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9"/>
    </row>
    <row r="2350" spans="2:21" ht="18.75" hidden="1"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9"/>
    </row>
    <row r="2351" spans="2:21" ht="18.75" hidden="1"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9"/>
    </row>
    <row r="2352" spans="2:21" ht="18.75" hidden="1"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9"/>
    </row>
    <row r="2353" spans="2:21" ht="18.75" hidden="1"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9"/>
    </row>
    <row r="2354" spans="2:21" ht="18.75" hidden="1"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9"/>
    </row>
    <row r="2355" spans="2:21" ht="18.75" hidden="1"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9"/>
    </row>
    <row r="2356" spans="2:21" ht="18.75" hidden="1"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9"/>
    </row>
    <row r="2357" spans="2:21" ht="18.75" hidden="1"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9"/>
    </row>
    <row r="2358" spans="2:21" ht="18.75" hidden="1"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9"/>
    </row>
    <row r="2359" spans="2:21" ht="18.75" hidden="1"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9"/>
    </row>
    <row r="2360" spans="2:21" ht="18.75" hidden="1"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9"/>
    </row>
    <row r="2361" spans="2:21" ht="18.75" hidden="1"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9"/>
    </row>
    <row r="2362" spans="2:21" ht="18.75" hidden="1"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9"/>
    </row>
    <row r="2363" spans="2:21" ht="18.75" hidden="1"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9"/>
    </row>
    <row r="2364" spans="2:21" ht="18.75" hidden="1"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9"/>
    </row>
    <row r="2365" spans="2:21" ht="18.75" hidden="1"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9"/>
    </row>
    <row r="2366" spans="2:21" ht="18.75" hidden="1"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9"/>
    </row>
    <row r="2367" spans="2:21" ht="18.75" hidden="1"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9"/>
    </row>
    <row r="2368" spans="2:21" ht="18.75" hidden="1"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9"/>
    </row>
    <row r="2369" spans="2:21" ht="18.75" hidden="1"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9"/>
    </row>
    <row r="2370" spans="2:21" ht="18.75" hidden="1"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9"/>
    </row>
    <row r="2371" spans="2:21" ht="18.75" hidden="1"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9"/>
    </row>
    <row r="2372" spans="2:21" ht="18.75" hidden="1"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9"/>
    </row>
    <row r="2373" spans="2:21" ht="18.75" hidden="1"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9"/>
    </row>
    <row r="2374" spans="2:21" ht="18.75" hidden="1"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9"/>
    </row>
    <row r="2375" spans="2:21" ht="18.75" hidden="1"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9"/>
    </row>
    <row r="2376" spans="2:21" ht="18.75" hidden="1"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9"/>
    </row>
    <row r="2377" spans="2:21" ht="18.75" hidden="1"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9"/>
    </row>
    <row r="2378" spans="2:21" ht="18.75" hidden="1"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9"/>
    </row>
    <row r="2379" spans="2:21" ht="18.75" hidden="1"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9"/>
    </row>
    <row r="2380" spans="2:21" ht="18.75" hidden="1"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9"/>
    </row>
    <row r="2381" spans="2:21" ht="18.75" hidden="1"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9"/>
    </row>
    <row r="2382" spans="2:21" ht="18.75" hidden="1"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9"/>
    </row>
    <row r="2383" spans="2:21" ht="18.75" hidden="1"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9"/>
    </row>
    <row r="2384" spans="2:21" ht="18.75" hidden="1"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9"/>
    </row>
    <row r="2385" spans="2:21" ht="18.75" hidden="1"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9"/>
    </row>
    <row r="2386" spans="2:21" ht="18.75" hidden="1"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9"/>
    </row>
    <row r="2387" spans="2:21" ht="18.75" hidden="1"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9"/>
    </row>
    <row r="2388" spans="2:21" ht="18.75" hidden="1"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9"/>
    </row>
    <row r="2389" spans="2:21" ht="18.75" hidden="1"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9"/>
    </row>
    <row r="2390" spans="2:21" ht="18.75" hidden="1"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9"/>
    </row>
    <row r="2391" spans="2:21" ht="18.75" hidden="1"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9"/>
    </row>
    <row r="2392" spans="2:21" ht="18.75" hidden="1"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9"/>
    </row>
    <row r="2393" spans="2:21" ht="18.75" hidden="1"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9"/>
    </row>
    <row r="2394" spans="2:21" ht="18.75" hidden="1"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9"/>
    </row>
    <row r="2395" spans="2:21" ht="18.75" hidden="1"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9"/>
    </row>
    <row r="2396" spans="2:21" ht="18.75" hidden="1"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9"/>
    </row>
    <row r="2397" spans="2:21" ht="18.75" hidden="1"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9"/>
    </row>
    <row r="2398" spans="2:21" ht="18.75" hidden="1"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9"/>
    </row>
    <row r="2399" spans="2:21" ht="18.75" hidden="1"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9"/>
    </row>
    <row r="2400" spans="2:21" ht="18.75" hidden="1"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9"/>
    </row>
    <row r="2401" spans="2:21" ht="18.75" hidden="1"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9"/>
    </row>
    <row r="2402" spans="2:21" ht="18.75" hidden="1"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9"/>
    </row>
    <row r="2403" spans="2:21" ht="18.75" hidden="1"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9"/>
    </row>
    <row r="2404" spans="2:21" ht="18.75" hidden="1"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9"/>
    </row>
    <row r="2405" spans="2:21" ht="18.75" hidden="1"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9"/>
    </row>
    <row r="2406" spans="2:21" ht="18.75" hidden="1"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9"/>
    </row>
    <row r="2407" spans="2:21" ht="18.75" hidden="1"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9"/>
    </row>
    <row r="2408" spans="2:21" ht="18.75" hidden="1"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9"/>
    </row>
    <row r="2409" spans="2:21" ht="18.75" hidden="1"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9"/>
    </row>
    <row r="2410" spans="2:21" ht="18.75" hidden="1"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9"/>
    </row>
    <row r="2411" spans="2:21" ht="18.75" hidden="1"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9"/>
    </row>
    <row r="2412" spans="2:21" ht="18.75" hidden="1"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9"/>
    </row>
    <row r="2413" spans="2:21" ht="18.75" hidden="1"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9"/>
    </row>
    <row r="2414" spans="2:21" ht="18.75" hidden="1"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9"/>
    </row>
    <row r="2415" spans="2:21" ht="18.75" hidden="1"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9"/>
    </row>
    <row r="2416" spans="2:21" ht="18.75" hidden="1"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9"/>
    </row>
    <row r="2417" spans="2:21" ht="18.75" hidden="1"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9"/>
    </row>
    <row r="2418" spans="2:21" ht="18.75" hidden="1"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9"/>
    </row>
    <row r="2419" spans="2:21" ht="18.75" hidden="1"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9"/>
    </row>
    <row r="2420" spans="2:21" ht="18.75" hidden="1"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9"/>
    </row>
    <row r="2421" spans="2:21" ht="18.75" hidden="1"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9"/>
    </row>
    <row r="2422" spans="2:21" ht="18.75" hidden="1"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9"/>
    </row>
    <row r="2423" spans="2:21" ht="18.75" hidden="1"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9"/>
    </row>
    <row r="2424" spans="2:21" ht="18.75" hidden="1"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9"/>
    </row>
    <row r="2425" spans="2:21" ht="18.75" hidden="1"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9"/>
    </row>
    <row r="2426" spans="2:21" ht="18.75" hidden="1"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9"/>
    </row>
    <row r="2427" spans="2:21" ht="18.75" hidden="1"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9"/>
    </row>
    <row r="2428" spans="2:21" ht="18.75" hidden="1"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9"/>
    </row>
    <row r="2429" spans="2:21" ht="18.75" hidden="1"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9"/>
    </row>
    <row r="2430" spans="2:21" ht="18.75" hidden="1"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9"/>
    </row>
    <row r="2431" spans="2:21" ht="18.75" hidden="1"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9"/>
    </row>
    <row r="2432" spans="2:21" ht="18.75" hidden="1"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9"/>
    </row>
    <row r="2433" spans="2:21" ht="18.75" hidden="1"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9"/>
    </row>
    <row r="2434" spans="2:21" ht="18.75" hidden="1"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9"/>
    </row>
    <row r="2435" spans="2:21" ht="18.75" hidden="1"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9"/>
    </row>
    <row r="2436" spans="2:21" ht="18.75" hidden="1"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9"/>
    </row>
    <row r="2437" spans="2:21" ht="18.75" hidden="1"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9"/>
    </row>
    <row r="2438" spans="2:21" ht="18.75" hidden="1"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9"/>
    </row>
    <row r="2439" spans="2:21" ht="18.75" hidden="1"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9"/>
    </row>
    <row r="2440" spans="2:21" ht="18.75" hidden="1"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9"/>
    </row>
    <row r="2441" spans="2:21" ht="18.75" hidden="1"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9"/>
    </row>
    <row r="2442" spans="2:21" ht="18.75" hidden="1"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9"/>
    </row>
    <row r="2443" spans="2:21" ht="18.75" hidden="1"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9"/>
    </row>
    <row r="2444" spans="2:21" ht="18.75" hidden="1"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9"/>
    </row>
    <row r="2445" spans="2:21" ht="18.75" hidden="1"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9"/>
    </row>
    <row r="2446" spans="2:21" ht="18.75" hidden="1"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9"/>
    </row>
    <row r="2447" spans="2:21" ht="18.75" hidden="1"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9"/>
    </row>
    <row r="2448" spans="2:21" ht="18.75" hidden="1"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9"/>
    </row>
    <row r="2449" spans="2:21" ht="18.75" hidden="1"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9"/>
    </row>
    <row r="2450" spans="2:21" ht="18.75" hidden="1"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9"/>
    </row>
    <row r="2451" spans="2:21" ht="18.75" hidden="1"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9"/>
    </row>
    <row r="2452" spans="2:21" ht="18.75" hidden="1"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9"/>
    </row>
    <row r="2453" spans="2:21" ht="18.75" hidden="1"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9"/>
    </row>
    <row r="2454" spans="2:21" ht="18.75" hidden="1"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9"/>
    </row>
    <row r="2455" spans="2:21" ht="18.75" hidden="1"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9"/>
    </row>
    <row r="2456" spans="2:21" ht="18.75" hidden="1"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9"/>
    </row>
    <row r="2457" spans="2:21" ht="18.75" hidden="1"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9"/>
    </row>
    <row r="2458" spans="2:21" ht="18.75" hidden="1"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9"/>
    </row>
    <row r="2459" spans="2:21" ht="18.75" hidden="1"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9"/>
    </row>
    <row r="2460" spans="2:21" ht="18.75" hidden="1"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9"/>
    </row>
    <row r="2461" spans="2:21" ht="18.75" hidden="1"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9"/>
    </row>
    <row r="2462" spans="2:21" ht="18.75" hidden="1"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9"/>
    </row>
    <row r="2463" spans="2:21" ht="18.75" hidden="1"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9"/>
    </row>
    <row r="2464" spans="2:21" ht="18.75" hidden="1"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9"/>
    </row>
    <row r="2465" spans="2:21" ht="18.75" hidden="1"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9"/>
    </row>
    <row r="2466" spans="2:21" ht="18.75" hidden="1"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9"/>
    </row>
    <row r="2467" spans="2:21" ht="18.75" hidden="1"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9"/>
    </row>
    <row r="2468" spans="2:21" ht="18.75" hidden="1"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9"/>
    </row>
    <row r="2469" spans="2:21" ht="18.75" hidden="1"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9"/>
    </row>
    <row r="2470" spans="2:21" ht="18.75" hidden="1"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9"/>
    </row>
    <row r="2471" spans="2:21" ht="18.75" hidden="1"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9"/>
    </row>
    <row r="2472" spans="2:21" ht="18.75" hidden="1"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9"/>
    </row>
    <row r="2473" spans="2:21" ht="18.75" hidden="1"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9"/>
    </row>
    <row r="2474" spans="2:21" ht="18.75" hidden="1"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9"/>
    </row>
    <row r="2475" spans="2:21" ht="18.75" hidden="1"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9"/>
    </row>
    <row r="2476" spans="2:21" ht="18.75" hidden="1"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9"/>
    </row>
    <row r="2477" spans="2:21" ht="18.75" hidden="1"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9"/>
    </row>
    <row r="2478" spans="2:21" ht="18.75" hidden="1"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9"/>
    </row>
    <row r="2479" spans="2:21" ht="18.75" hidden="1"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9"/>
    </row>
    <row r="2480" spans="2:21" ht="18.75" hidden="1"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9"/>
    </row>
    <row r="2481" spans="2:21" ht="18.75" hidden="1"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9"/>
    </row>
    <row r="2482" spans="2:21" ht="18.75" hidden="1"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9"/>
    </row>
    <row r="2483" spans="2:21" ht="18.75" hidden="1"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9"/>
    </row>
    <row r="2484" spans="2:21" ht="18.75" hidden="1"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9"/>
    </row>
    <row r="2485" spans="2:21" ht="18.75" hidden="1"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9"/>
    </row>
    <row r="2486" spans="2:21" ht="18.75" hidden="1"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9"/>
    </row>
    <row r="2487" spans="2:21" ht="18.75" hidden="1"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9"/>
    </row>
    <row r="2488" spans="2:21" ht="18.75" hidden="1"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9"/>
    </row>
    <row r="2489" spans="2:21" ht="18.75" hidden="1"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9"/>
    </row>
    <row r="2490" spans="2:21" ht="18.75" hidden="1"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9"/>
    </row>
    <row r="2491" spans="2:21" ht="18.75" hidden="1"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9"/>
    </row>
    <row r="2492" spans="2:21" ht="18.75" hidden="1"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9"/>
    </row>
    <row r="2493" spans="2:21" ht="18.75" hidden="1"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9"/>
    </row>
    <row r="2494" spans="2:21" ht="18.75" hidden="1"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9"/>
    </row>
    <row r="2495" spans="2:21" ht="18.75" hidden="1"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9"/>
    </row>
    <row r="2496" spans="2:21" ht="18.75" hidden="1"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9"/>
    </row>
    <row r="2497" spans="2:21" ht="18.75" hidden="1"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9"/>
    </row>
    <row r="2498" spans="2:21" ht="18.75" hidden="1"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9"/>
    </row>
    <row r="2499" spans="2:21" ht="18.75" hidden="1"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9"/>
    </row>
    <row r="2500" spans="2:21" ht="18.75" hidden="1"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9"/>
    </row>
    <row r="2501" spans="2:21" ht="18.75" hidden="1"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9"/>
    </row>
    <row r="2502" spans="2:21" ht="18.75" hidden="1"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9"/>
    </row>
    <row r="2503" spans="2:21" ht="18.75" hidden="1"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9"/>
    </row>
    <row r="2504" spans="2:21" ht="18.75" hidden="1"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9"/>
    </row>
    <row r="2505" spans="2:21" ht="18.75" hidden="1"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9"/>
    </row>
    <row r="2506" spans="2:21" ht="18.75" hidden="1"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9"/>
    </row>
    <row r="2507" spans="2:21" ht="18.75" hidden="1"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9"/>
    </row>
    <row r="2508" spans="2:21" ht="18.75" hidden="1"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9"/>
    </row>
    <row r="2509" spans="2:21" ht="18.75" hidden="1"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9"/>
    </row>
    <row r="2510" spans="2:21" ht="18.75" hidden="1"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9"/>
    </row>
    <row r="2511" spans="2:21" ht="18.75" hidden="1"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9"/>
    </row>
    <row r="2512" spans="2:21" ht="18.75" hidden="1"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9"/>
    </row>
    <row r="2513" spans="2:21" ht="18.75" hidden="1"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9"/>
    </row>
    <row r="2514" spans="2:21" ht="18.75" hidden="1"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9"/>
    </row>
    <row r="2515" spans="2:21" ht="18.75" hidden="1"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9"/>
    </row>
    <row r="2516" spans="2:21" ht="18.75" hidden="1"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9"/>
    </row>
    <row r="2517" spans="2:21" ht="18.75" hidden="1"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9"/>
    </row>
    <row r="2518" spans="2:21" ht="18.75" hidden="1"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9"/>
    </row>
    <row r="2519" spans="2:21" ht="18.75" hidden="1"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9"/>
    </row>
    <row r="2520" spans="2:21" ht="18.75" hidden="1"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9"/>
    </row>
    <row r="2521" spans="2:21" ht="18.75" hidden="1"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9"/>
    </row>
    <row r="2522" spans="2:21" ht="18.75" hidden="1"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9"/>
    </row>
    <row r="2523" spans="2:21" ht="18.75" hidden="1"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9"/>
    </row>
    <row r="2524" spans="2:21" ht="18.75" hidden="1"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9"/>
    </row>
    <row r="2525" spans="2:21" ht="18.75" hidden="1"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9"/>
    </row>
    <row r="2526" spans="2:21" ht="18.75" hidden="1"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9"/>
    </row>
    <row r="2527" spans="2:21" ht="18.75" hidden="1"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9"/>
    </row>
    <row r="2528" spans="2:21" ht="18.75" hidden="1"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9"/>
    </row>
    <row r="2529" spans="2:21" ht="18.75" hidden="1"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9"/>
    </row>
    <row r="2530" spans="2:21" ht="18.75" hidden="1"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9"/>
    </row>
    <row r="2531" spans="2:21" ht="18.75" hidden="1"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9"/>
    </row>
    <row r="2532" spans="2:21" ht="18.75" hidden="1"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9"/>
    </row>
    <row r="2533" spans="2:21" ht="18.75" hidden="1"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9"/>
    </row>
    <row r="2534" spans="2:21" ht="18.75" hidden="1"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9"/>
    </row>
    <row r="2535" spans="2:21" ht="18.75" hidden="1"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9"/>
    </row>
    <row r="2536" spans="2:21" ht="18.75" hidden="1"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9"/>
    </row>
    <row r="2537" spans="2:21" ht="18.75" hidden="1"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9"/>
    </row>
    <row r="2538" spans="2:21" ht="18.75" hidden="1"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9"/>
    </row>
    <row r="2539" spans="2:21" ht="18.75" hidden="1"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9"/>
    </row>
    <row r="2540" spans="2:21" ht="18.75" hidden="1"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9"/>
    </row>
    <row r="2541" spans="2:21" ht="18.75" hidden="1"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9"/>
    </row>
    <row r="2542" spans="2:21" ht="18.75" hidden="1"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9"/>
    </row>
    <row r="2543" spans="2:21" ht="18.75" hidden="1"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9"/>
    </row>
    <row r="2544" spans="2:21" ht="18.75" hidden="1"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9"/>
    </row>
    <row r="2545" spans="2:21" ht="18.75" hidden="1"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9"/>
    </row>
    <row r="2546" spans="2:21" ht="18.75" hidden="1"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9"/>
    </row>
    <row r="2547" spans="2:21" ht="18.75" hidden="1"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9"/>
    </row>
    <row r="2548" spans="2:21" ht="18.75" hidden="1"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9"/>
    </row>
    <row r="2549" spans="2:21" ht="18.75" hidden="1"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9"/>
    </row>
    <row r="2550" spans="2:21" ht="18.75" hidden="1"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9"/>
    </row>
    <row r="2551" spans="2:21" ht="18.75" hidden="1"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9"/>
    </row>
    <row r="2552" spans="2:21" ht="18.75" hidden="1"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9"/>
    </row>
    <row r="2553" spans="2:21" ht="18.75" hidden="1"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9"/>
    </row>
    <row r="2554" spans="2:21" ht="18.75" hidden="1"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9"/>
    </row>
    <row r="2555" spans="2:21" ht="18.75" hidden="1"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9"/>
    </row>
    <row r="2556" spans="2:21" ht="18.75" hidden="1"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9"/>
    </row>
    <row r="2557" spans="2:21" ht="18.75" hidden="1"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9"/>
    </row>
    <row r="2558" spans="2:21" ht="18.75" hidden="1"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9"/>
    </row>
    <row r="2559" spans="2:21" ht="18.75" hidden="1"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9"/>
    </row>
    <row r="2560" spans="2:21" ht="18.75" hidden="1"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9"/>
    </row>
    <row r="2561" spans="2:21" ht="18.75" hidden="1"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9"/>
    </row>
    <row r="2562" spans="2:21" ht="18.75" hidden="1"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9"/>
    </row>
    <row r="2563" spans="2:21" ht="18.75" hidden="1"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9"/>
    </row>
    <row r="2564" spans="2:21" ht="18.75" hidden="1"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9"/>
    </row>
    <row r="2565" spans="2:21" ht="18.75" hidden="1"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9"/>
    </row>
    <row r="2566" spans="2:21" ht="18.75" hidden="1"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9"/>
    </row>
    <row r="2567" spans="2:21" ht="18.75" hidden="1"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9"/>
    </row>
    <row r="2568" spans="2:21" ht="18.75" hidden="1"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9"/>
    </row>
    <row r="2569" spans="2:21" ht="18.75" hidden="1"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9"/>
    </row>
    <row r="2570" spans="2:21" ht="18.75" hidden="1"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9"/>
    </row>
    <row r="2571" spans="2:21" ht="18.75" hidden="1"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9"/>
    </row>
    <row r="2572" spans="2:21" ht="18.75" hidden="1"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9"/>
    </row>
    <row r="2573" spans="2:21" ht="18.75" hidden="1"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9"/>
    </row>
    <row r="2574" spans="2:21" ht="18.75" hidden="1"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9"/>
    </row>
    <row r="2575" spans="2:21" ht="18.75" hidden="1"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9"/>
    </row>
    <row r="2576" spans="2:21" ht="18.75" hidden="1"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9"/>
    </row>
    <row r="2577" spans="2:21" ht="18.75" hidden="1"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9"/>
    </row>
    <row r="2578" spans="2:21" ht="18.75" hidden="1"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9"/>
    </row>
    <row r="2579" spans="2:21" ht="18.75" hidden="1"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9"/>
    </row>
    <row r="2580" spans="2:21" ht="18.75" hidden="1"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9"/>
    </row>
    <row r="2581" spans="2:21" ht="18.75" hidden="1"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9"/>
    </row>
    <row r="2582" spans="2:21" ht="18.75" hidden="1"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9"/>
    </row>
    <row r="2583" spans="2:21" ht="18.75" hidden="1"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9"/>
    </row>
    <row r="2584" spans="2:21" ht="18.75" hidden="1"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9"/>
    </row>
    <row r="2585" spans="2:21" ht="18.75" hidden="1"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9"/>
    </row>
    <row r="2586" spans="2:21" ht="18.75" hidden="1"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9"/>
    </row>
    <row r="2587" spans="2:21" ht="18.75" hidden="1"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9"/>
    </row>
    <row r="2588" spans="2:21" ht="18.75" hidden="1"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9"/>
    </row>
    <row r="2589" spans="2:21" ht="18.75" hidden="1"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9"/>
    </row>
    <row r="2590" spans="2:21" ht="18.75" hidden="1"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9"/>
    </row>
    <row r="2591" spans="2:21" ht="18.75" hidden="1"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9"/>
    </row>
    <row r="2592" spans="2:21" ht="18.75" hidden="1"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9"/>
    </row>
    <row r="2593" spans="2:21" ht="18.75" hidden="1"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9"/>
    </row>
    <row r="2594" spans="2:21" ht="18.75" hidden="1"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9"/>
    </row>
    <row r="2595" spans="2:21" ht="18.75" hidden="1"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9"/>
    </row>
    <row r="2596" spans="2:21" ht="18.75" hidden="1"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9"/>
    </row>
    <row r="2597" spans="2:21" ht="18.75" hidden="1"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9"/>
    </row>
    <row r="2598" spans="2:21" ht="18.75" hidden="1"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9"/>
    </row>
    <row r="2599" spans="2:21" ht="18.75" hidden="1"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9"/>
    </row>
    <row r="2600" spans="2:21" ht="18.75" hidden="1"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9"/>
    </row>
    <row r="2601" spans="2:21" ht="18.75" hidden="1"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9"/>
    </row>
    <row r="2602" spans="2:21" ht="18.75" hidden="1"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9"/>
    </row>
    <row r="2603" spans="2:21" ht="18.75" hidden="1"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9"/>
    </row>
    <row r="2604" spans="2:21" ht="18.75" hidden="1"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9"/>
    </row>
    <row r="2605" spans="2:21" ht="18.75" hidden="1"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9"/>
    </row>
    <row r="2606" spans="2:21" ht="18.75" hidden="1"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9"/>
    </row>
    <row r="2607" spans="2:21" ht="18.75" hidden="1"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9"/>
    </row>
    <row r="2608" spans="2:21" ht="18.75" hidden="1"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9"/>
    </row>
    <row r="2609" spans="2:21" ht="18.75" hidden="1"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9"/>
    </row>
    <row r="2610" spans="2:21" ht="18.75" hidden="1"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9"/>
    </row>
    <row r="2611" spans="2:21" ht="18.75" hidden="1"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9"/>
    </row>
    <row r="2612" spans="2:21" ht="18.75" hidden="1"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9"/>
    </row>
    <row r="2613" spans="2:21" ht="18.75" hidden="1"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9"/>
    </row>
    <row r="2614" spans="2:21" ht="18.75" hidden="1"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9"/>
    </row>
    <row r="2615" spans="2:21" ht="18.75" hidden="1"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9"/>
    </row>
    <row r="2616" spans="2:21" ht="18.75" hidden="1"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9"/>
    </row>
    <row r="2617" spans="2:21" ht="18.75" hidden="1"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9"/>
    </row>
    <row r="2618" spans="2:21" ht="18.75" hidden="1"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9"/>
    </row>
    <row r="2619" spans="2:21" ht="18.75" hidden="1"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9"/>
    </row>
    <row r="2620" spans="2:21" ht="18.75" hidden="1"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9"/>
    </row>
    <row r="2621" spans="2:21" ht="18.75" hidden="1"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9"/>
    </row>
    <row r="2622" spans="2:21" ht="18.75" hidden="1"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9"/>
    </row>
    <row r="2623" spans="2:21" ht="18.75" hidden="1"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9"/>
    </row>
    <row r="2624" spans="2:21" ht="18.75" hidden="1"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9"/>
    </row>
    <row r="2625" spans="2:21" ht="18.75" hidden="1"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9"/>
    </row>
    <row r="2626" spans="2:21" ht="18.75" hidden="1"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9"/>
    </row>
    <row r="2627" spans="2:21" ht="18.75" hidden="1"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9"/>
    </row>
    <row r="2628" spans="2:21" ht="18.75" hidden="1"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9"/>
    </row>
    <row r="2629" spans="2:21" ht="18.75" hidden="1"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9"/>
    </row>
    <row r="2630" spans="2:21" ht="18.75" hidden="1"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9"/>
    </row>
    <row r="2631" spans="2:21" ht="18.75" hidden="1"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9"/>
    </row>
    <row r="2632" spans="2:21" ht="18.75" hidden="1"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9"/>
    </row>
    <row r="2633" spans="2:21" ht="18.75" hidden="1"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9"/>
    </row>
    <row r="2634" spans="2:21" ht="18.75" hidden="1"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9"/>
    </row>
    <row r="2635" spans="2:21" ht="18.75" hidden="1"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9"/>
    </row>
    <row r="2636" spans="2:21" ht="18.75" hidden="1"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9"/>
    </row>
    <row r="2637" spans="2:21" ht="18.75" hidden="1"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9"/>
    </row>
    <row r="2638" spans="2:21" ht="18.75" hidden="1"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9"/>
    </row>
    <row r="2639" spans="2:21" ht="18.75" hidden="1"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9"/>
    </row>
    <row r="2640" spans="2:21" ht="18.75" hidden="1"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9"/>
    </row>
    <row r="2641" spans="2:21" ht="18.75" hidden="1"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9"/>
    </row>
    <row r="2642" spans="2:21" ht="18.75" hidden="1"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9"/>
    </row>
    <row r="2643" spans="2:21" ht="18.75" hidden="1"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9"/>
    </row>
    <row r="2644" spans="2:21" ht="18.75" hidden="1"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9"/>
    </row>
    <row r="2645" spans="2:21" ht="18.75" hidden="1"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9"/>
    </row>
    <row r="2646" spans="2:21" ht="18.75" hidden="1"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9"/>
    </row>
    <row r="2647" spans="2:21" ht="18.75" hidden="1"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9"/>
    </row>
    <row r="2648" spans="2:21" ht="18.75" hidden="1"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9"/>
    </row>
    <row r="2649" spans="2:21" ht="18.75" hidden="1"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9"/>
    </row>
    <row r="2650" spans="2:21" ht="18.75" hidden="1"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9"/>
    </row>
    <row r="2651" spans="2:21" ht="18.75" hidden="1"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9"/>
    </row>
    <row r="2652" spans="2:21" ht="18.75" hidden="1"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9"/>
    </row>
    <row r="2653" spans="2:21" ht="18.75" hidden="1"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9"/>
    </row>
    <row r="2654" spans="2:21" ht="18.75" hidden="1"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9"/>
    </row>
    <row r="2655" spans="2:21" ht="18.75" hidden="1"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9"/>
    </row>
    <row r="2656" spans="2:21" ht="18.75" hidden="1"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9"/>
    </row>
    <row r="2657" spans="2:21" ht="18.75" hidden="1"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9"/>
    </row>
    <row r="2658" spans="2:21" ht="18.75" hidden="1"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9"/>
    </row>
    <row r="2659" spans="2:21" ht="18.75" hidden="1"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9"/>
    </row>
    <row r="2660" spans="2:21" ht="18.75" hidden="1"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9"/>
    </row>
    <row r="2661" spans="2:21" ht="18.75" hidden="1"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9"/>
    </row>
    <row r="2662" spans="2:21" ht="18.75" hidden="1"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9"/>
    </row>
    <row r="2663" spans="2:21" ht="18.75" hidden="1"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9"/>
    </row>
    <row r="2664" spans="2:21" ht="18.75" hidden="1"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9"/>
    </row>
    <row r="2665" spans="2:21" ht="18.75" hidden="1"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9"/>
    </row>
    <row r="2666" spans="2:21" ht="18.75" hidden="1"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9"/>
    </row>
    <row r="2667" spans="2:21" ht="18.75" hidden="1"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9"/>
    </row>
    <row r="2668" spans="2:21" ht="18.75" hidden="1"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9"/>
    </row>
    <row r="2669" spans="2:21" ht="18.75" hidden="1"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9"/>
    </row>
    <row r="2670" spans="2:21" ht="18.75" hidden="1"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9"/>
    </row>
    <row r="2671" spans="2:21" ht="18.75" hidden="1"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9"/>
    </row>
    <row r="2672" spans="2:21" ht="18.75" hidden="1"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9"/>
    </row>
    <row r="2673" spans="2:21" ht="18.75" hidden="1"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9"/>
    </row>
    <row r="2674" spans="2:21" ht="18.75" hidden="1"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9"/>
    </row>
    <row r="2675" spans="2:21" ht="18.75" hidden="1"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9"/>
    </row>
    <row r="2676" spans="2:21" ht="18.75" hidden="1"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9"/>
    </row>
    <row r="2677" spans="2:21" ht="18.75" hidden="1"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9"/>
    </row>
    <row r="2678" spans="2:21" ht="18.75" hidden="1"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9"/>
    </row>
    <row r="2679" spans="2:21" ht="18.75" hidden="1"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9"/>
    </row>
    <row r="2680" spans="2:21" ht="18.75" hidden="1"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9"/>
    </row>
    <row r="2681" spans="2:21" ht="18.75" hidden="1"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9"/>
    </row>
    <row r="2682" spans="2:21" ht="18.75" hidden="1"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9"/>
    </row>
    <row r="2683" spans="2:21" ht="18.75" hidden="1"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9"/>
    </row>
    <row r="2684" spans="2:21" ht="18.75" hidden="1"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9"/>
    </row>
    <row r="2685" spans="2:21" ht="18.75" hidden="1"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9"/>
    </row>
    <row r="2686" spans="2:21" ht="18.75" hidden="1"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9"/>
    </row>
    <row r="2687" spans="2:21" ht="18.75" hidden="1"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9"/>
    </row>
    <row r="2688" spans="2:21" ht="18.75" hidden="1"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9"/>
    </row>
    <row r="2689" spans="2:21" ht="18.75" hidden="1"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9"/>
    </row>
    <row r="2690" spans="2:21" ht="18.75" hidden="1"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9"/>
    </row>
    <row r="2691" spans="2:21" ht="18.75" hidden="1"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9"/>
    </row>
    <row r="2692" spans="2:21" ht="18.75" hidden="1"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9"/>
    </row>
    <row r="2693" spans="2:21" ht="18.75" hidden="1"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9"/>
    </row>
    <row r="2694" spans="2:21" ht="18.75" hidden="1"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9"/>
    </row>
    <row r="2695" spans="2:21" ht="18.75" hidden="1"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9"/>
    </row>
    <row r="2696" spans="2:21" ht="18.75" hidden="1"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9"/>
    </row>
    <row r="2697" spans="2:21" ht="18.75" hidden="1"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9"/>
    </row>
    <row r="2698" spans="2:21" ht="18.75" hidden="1"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9"/>
    </row>
    <row r="2699" spans="2:21" ht="18.75" hidden="1"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9"/>
    </row>
    <row r="2700" spans="2:21" ht="18.75" hidden="1"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9"/>
    </row>
    <row r="2701" spans="2:21" ht="18.75" hidden="1"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9"/>
    </row>
    <row r="2702" spans="2:21" ht="18.75" hidden="1"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9"/>
    </row>
    <row r="2703" spans="2:21" ht="18.75" hidden="1"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9"/>
    </row>
    <row r="2704" spans="2:21" ht="18.75" hidden="1"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9"/>
    </row>
    <row r="2705" spans="2:21" ht="18.75" hidden="1"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9"/>
    </row>
    <row r="2706" spans="2:21" ht="18.75" hidden="1"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9"/>
    </row>
    <row r="2707" spans="2:21" ht="18.75" hidden="1"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9"/>
    </row>
    <row r="2708" spans="2:21" ht="18.75" hidden="1"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9"/>
    </row>
    <row r="2709" spans="2:21" ht="18.75" hidden="1"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9"/>
    </row>
    <row r="2710" spans="2:21" ht="18.75" hidden="1"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9"/>
    </row>
    <row r="2711" spans="2:21" ht="18.75" hidden="1"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9"/>
    </row>
    <row r="2712" spans="2:21" ht="18.75" hidden="1"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9"/>
    </row>
    <row r="2713" spans="2:21" ht="18.75" hidden="1"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9"/>
    </row>
    <row r="2714" spans="2:21" ht="18.75" hidden="1"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9"/>
    </row>
    <row r="2715" spans="2:21" ht="18.75" hidden="1"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9"/>
    </row>
    <row r="2716" spans="2:21" ht="18.75" hidden="1"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9"/>
    </row>
    <row r="2717" spans="2:21" ht="18.75" hidden="1"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9"/>
    </row>
    <row r="2718" spans="2:21" ht="18.75" hidden="1"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9"/>
    </row>
    <row r="2719" spans="2:21" ht="18.75" hidden="1"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9"/>
    </row>
    <row r="2720" spans="2:21" ht="18.75" hidden="1"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9"/>
    </row>
    <row r="2721" spans="2:21" ht="18.75" hidden="1"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9"/>
    </row>
    <row r="2722" spans="2:21" ht="18.75" hidden="1"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9"/>
    </row>
    <row r="2723" spans="2:21" ht="18.75" hidden="1"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9"/>
    </row>
    <row r="2724" spans="2:21" ht="18.75" hidden="1"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9"/>
    </row>
    <row r="2725" spans="2:21" ht="18.75" hidden="1"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9"/>
    </row>
    <row r="2726" spans="2:21" ht="18.75" hidden="1"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9"/>
    </row>
    <row r="2727" spans="2:21" ht="18.75" hidden="1"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9"/>
    </row>
    <row r="2728" spans="2:21" ht="18.75" hidden="1"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9"/>
    </row>
    <row r="2729" spans="2:21" ht="18.75" hidden="1"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9"/>
    </row>
    <row r="2730" spans="2:21" ht="18.75" hidden="1"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9"/>
    </row>
    <row r="2731" spans="2:21" ht="18.75" hidden="1"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9"/>
    </row>
    <row r="2732" spans="2:21" ht="18.75" hidden="1"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9"/>
    </row>
    <row r="2733" spans="2:21" ht="18.75" hidden="1"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9"/>
    </row>
    <row r="2734" spans="2:21" ht="18.75" hidden="1"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9"/>
    </row>
    <row r="2735" spans="2:21" ht="18.75" hidden="1"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9"/>
    </row>
    <row r="2736" spans="2:21" ht="18.75" hidden="1"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9"/>
    </row>
    <row r="2737" spans="2:21" ht="18.75" hidden="1"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9"/>
    </row>
    <row r="2738" spans="2:21" ht="18.75" hidden="1"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9"/>
    </row>
    <row r="2739" spans="2:21" ht="18.75" hidden="1"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9"/>
    </row>
    <row r="2740" spans="2:21" ht="18.75" hidden="1"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9"/>
    </row>
    <row r="2741" spans="2:21" ht="18.75" hidden="1"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9"/>
    </row>
    <row r="2742" spans="2:21" ht="18.75" hidden="1"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9"/>
    </row>
    <row r="2743" spans="2:21" ht="18.75" hidden="1"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9"/>
    </row>
    <row r="2744" spans="2:21" ht="18.75" hidden="1"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9"/>
    </row>
    <row r="2745" spans="2:21" ht="18.75" hidden="1"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9"/>
    </row>
    <row r="2746" spans="2:21" ht="18.75" hidden="1"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9"/>
    </row>
    <row r="2747" spans="2:21" ht="18.75" hidden="1"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9"/>
    </row>
    <row r="2748" spans="2:21" ht="18.75" hidden="1"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9"/>
    </row>
    <row r="2749" spans="2:21" ht="18.75" hidden="1"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9"/>
    </row>
    <row r="2750" spans="2:21" ht="18.75" hidden="1"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9"/>
    </row>
    <row r="2751" spans="2:21" ht="18.75" hidden="1"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9"/>
    </row>
    <row r="2752" spans="2:21" ht="18.75" hidden="1"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9"/>
    </row>
    <row r="2753" spans="2:21" ht="18.75" hidden="1"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9"/>
    </row>
    <row r="2754" spans="2:21" ht="18.75" hidden="1"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9"/>
    </row>
    <row r="2755" spans="2:21" ht="18.75" hidden="1"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9"/>
    </row>
    <row r="2756" spans="2:21" ht="18.75" hidden="1"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9"/>
    </row>
    <row r="2757" spans="2:21" ht="18.75" hidden="1"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9"/>
    </row>
    <row r="2758" spans="2:21" ht="18.75" hidden="1"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9"/>
    </row>
    <row r="2759" spans="2:21" ht="18.75" hidden="1"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9"/>
    </row>
    <row r="2760" spans="2:21" ht="18.75" hidden="1"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9"/>
    </row>
    <row r="2761" spans="2:21" ht="18.75" hidden="1"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9"/>
    </row>
    <row r="2762" spans="2:21" ht="18.75" hidden="1"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9"/>
    </row>
    <row r="2763" spans="2:21" ht="18.75" hidden="1"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9"/>
    </row>
    <row r="2764" spans="2:21" ht="18.75" hidden="1"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9"/>
    </row>
    <row r="2765" spans="2:21" ht="18.75" hidden="1"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9"/>
    </row>
    <row r="2766" spans="2:21" ht="18.75" hidden="1"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9"/>
    </row>
    <row r="2767" spans="2:21" ht="18.75" hidden="1"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9"/>
    </row>
    <row r="2768" spans="2:21" ht="18.75" hidden="1"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9"/>
    </row>
    <row r="2769" spans="2:21" ht="18.75" hidden="1"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9"/>
    </row>
    <row r="2770" spans="2:21" ht="18.75" hidden="1"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9"/>
    </row>
    <row r="2771" spans="2:21" ht="18.75" hidden="1"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9"/>
    </row>
    <row r="2772" spans="2:21" ht="18.75" hidden="1"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9"/>
    </row>
    <row r="2773" spans="2:21" ht="18.75" hidden="1"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9"/>
    </row>
    <row r="2774" spans="2:21" ht="18.75" hidden="1"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9"/>
    </row>
    <row r="2775" spans="2:21" ht="18.75" hidden="1"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9"/>
    </row>
    <row r="2776" spans="2:21" ht="18.75" hidden="1"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9"/>
    </row>
    <row r="2777" spans="2:21" ht="18.75" hidden="1"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9"/>
    </row>
    <row r="2778" spans="2:21" ht="18.75" hidden="1"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9"/>
    </row>
    <row r="2779" spans="2:21" ht="18.75" hidden="1"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9"/>
    </row>
    <row r="2780" spans="2:21" ht="18.75" hidden="1"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9"/>
    </row>
    <row r="2781" spans="2:21" ht="18.75" hidden="1"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9"/>
    </row>
    <row r="2782" spans="2:21" ht="18.75" hidden="1"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9"/>
    </row>
    <row r="2783" spans="2:21" ht="18.75" hidden="1"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9"/>
    </row>
    <row r="2784" spans="2:21" ht="18.75" hidden="1"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9"/>
    </row>
    <row r="2785" spans="2:21" ht="18.75" hidden="1"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9"/>
    </row>
    <row r="2786" spans="2:21" ht="18.75" hidden="1"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9"/>
    </row>
    <row r="2787" spans="2:21" ht="18.75" hidden="1"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9"/>
    </row>
    <row r="2788" spans="2:21" ht="18.75" hidden="1"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9"/>
    </row>
    <row r="2789" spans="2:21" ht="18.75" hidden="1"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9"/>
    </row>
    <row r="2790" spans="2:21" ht="18.75" hidden="1"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9"/>
    </row>
    <row r="2791" spans="2:21" ht="18.75" hidden="1"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9"/>
    </row>
    <row r="2792" spans="2:21" ht="18.75" hidden="1"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9"/>
    </row>
    <row r="2793" spans="2:21" ht="18.75" hidden="1"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9"/>
    </row>
    <row r="2794" spans="2:21" ht="18.75" hidden="1"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9"/>
    </row>
    <row r="2795" spans="2:21" ht="18.75" hidden="1"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9"/>
    </row>
    <row r="2796" spans="2:21" ht="18.75" hidden="1"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9"/>
    </row>
    <row r="2797" spans="2:21" ht="18.75" hidden="1"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9"/>
    </row>
    <row r="2798" spans="2:21" ht="18.75" hidden="1"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9"/>
    </row>
    <row r="2799" spans="2:21" ht="18.75" hidden="1"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9"/>
    </row>
    <row r="2800" spans="2:21" ht="18.75" hidden="1"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9"/>
    </row>
    <row r="2801" spans="2:21" ht="18.75" hidden="1"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9"/>
    </row>
    <row r="2802" spans="2:21" ht="18.75" hidden="1"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9"/>
    </row>
    <row r="2803" spans="2:21" ht="18.75" hidden="1"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9"/>
    </row>
    <row r="2804" spans="2:21" ht="18.75" hidden="1"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9"/>
    </row>
    <row r="2805" spans="2:21" ht="18.75" hidden="1"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9"/>
    </row>
    <row r="2806" spans="2:21" ht="18.75" hidden="1"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9"/>
    </row>
    <row r="2807" spans="2:21" ht="18.75" hidden="1"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9"/>
    </row>
    <row r="2808" spans="2:21" ht="18.75" hidden="1"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9"/>
    </row>
    <row r="2809" spans="2:21" ht="18.75" hidden="1"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9"/>
    </row>
    <row r="2810" spans="2:21" ht="18.75" hidden="1"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9"/>
    </row>
    <row r="2811" spans="2:21" ht="18.75" hidden="1"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9"/>
    </row>
    <row r="2812" spans="2:21" ht="18.75" hidden="1"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9"/>
    </row>
    <row r="2813" spans="2:21" ht="18.75" hidden="1"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9"/>
    </row>
    <row r="2814" spans="2:21" ht="18.75" hidden="1"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9"/>
    </row>
    <row r="2815" spans="2:21" ht="18.75" hidden="1"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9"/>
    </row>
    <row r="2816" spans="2:21" ht="18.75" hidden="1"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9"/>
    </row>
    <row r="2817" spans="2:21" ht="18.75" hidden="1"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9"/>
    </row>
    <row r="2818" spans="2:21" ht="18.75" hidden="1"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9"/>
    </row>
    <row r="2819" spans="2:21" ht="18.75" hidden="1"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9"/>
    </row>
    <row r="2820" spans="2:21" ht="18.75" hidden="1"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9"/>
    </row>
    <row r="2821" spans="2:21" ht="18.75" hidden="1"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9"/>
    </row>
    <row r="2822" spans="2:21" ht="18.75" hidden="1"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9"/>
    </row>
    <row r="2823" spans="2:21" ht="18.75" hidden="1"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9"/>
    </row>
    <row r="2824" spans="2:21" ht="18.75" hidden="1"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9"/>
    </row>
    <row r="2825" spans="2:21" ht="18.75" hidden="1"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9"/>
    </row>
    <row r="2826" spans="2:21" ht="18.75" hidden="1"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9"/>
    </row>
    <row r="2827" spans="2:21" ht="18.75" hidden="1"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9"/>
    </row>
    <row r="2828" spans="2:21" ht="18.75" hidden="1"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9"/>
    </row>
    <row r="2829" spans="2:21" ht="18.75" hidden="1"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9"/>
    </row>
    <row r="2830" spans="2:21" ht="18.75" hidden="1"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9"/>
    </row>
    <row r="2831" spans="2:21" ht="18.75" hidden="1"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9"/>
    </row>
    <row r="2832" spans="2:21" ht="18.75" hidden="1"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9"/>
    </row>
    <row r="2833" spans="2:21" ht="18.75" hidden="1"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9"/>
    </row>
    <row r="2834" spans="2:21" ht="18.75" hidden="1"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9"/>
    </row>
    <row r="2835" spans="2:21" ht="18.75" hidden="1"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9"/>
    </row>
    <row r="2836" spans="2:21" ht="18.75" hidden="1"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9"/>
    </row>
    <row r="2837" spans="2:21" ht="18.75" hidden="1"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9"/>
    </row>
    <row r="2838" spans="2:21" ht="18.75" hidden="1"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9"/>
    </row>
    <row r="2839" spans="2:21" ht="18.75" hidden="1"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9"/>
    </row>
    <row r="2840" spans="2:21" ht="18.75" hidden="1"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9"/>
    </row>
    <row r="2841" spans="2:21" ht="18.75" hidden="1"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9"/>
    </row>
    <row r="2842" spans="2:21" ht="18.75" hidden="1"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9"/>
    </row>
    <row r="2843" spans="2:21" ht="18.75" hidden="1"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9"/>
    </row>
    <row r="2844" spans="2:21" ht="18.75" hidden="1"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9"/>
    </row>
    <row r="2845" spans="2:21" ht="18.75" hidden="1"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9"/>
    </row>
    <row r="2846" spans="2:21" ht="18.75" hidden="1"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9"/>
    </row>
    <row r="2847" spans="2:21" ht="18.75" hidden="1"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9"/>
    </row>
    <row r="2848" spans="2:21" ht="18.75" hidden="1"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9"/>
    </row>
    <row r="2849" spans="2:21" ht="18.75" hidden="1"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9"/>
    </row>
    <row r="2850" spans="2:21" ht="18.75" hidden="1"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9"/>
    </row>
    <row r="2851" spans="2:21" ht="18.75" hidden="1"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9"/>
    </row>
    <row r="2852" spans="2:21" ht="18.75" hidden="1"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9"/>
    </row>
    <row r="2853" spans="2:21" ht="18.75" hidden="1"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9"/>
    </row>
    <row r="2854" spans="2:21" ht="18.75" hidden="1"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9"/>
    </row>
    <row r="2855" spans="2:21" ht="18.75" hidden="1"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9"/>
    </row>
    <row r="2856" spans="2:21" ht="18.75" hidden="1"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9"/>
    </row>
    <row r="2857" spans="2:21" ht="18.75" hidden="1"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9"/>
    </row>
    <row r="2858" spans="2:21" ht="18.75" hidden="1"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9"/>
    </row>
    <row r="2859" spans="2:21" ht="18.75" hidden="1"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9"/>
    </row>
    <row r="2860" spans="2:21" ht="18.75" hidden="1"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9"/>
    </row>
    <row r="2861" spans="2:21" ht="18.75" hidden="1"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9"/>
    </row>
    <row r="2862" spans="2:21" ht="18.75" hidden="1"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9"/>
    </row>
    <row r="2863" spans="2:21" ht="18.75" hidden="1"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9"/>
    </row>
    <row r="2864" spans="2:21" ht="18.75" hidden="1"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9"/>
    </row>
    <row r="2865" spans="2:21" ht="18.75" hidden="1"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9"/>
    </row>
    <row r="2866" spans="2:21" ht="18.75" hidden="1"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9"/>
    </row>
    <row r="2867" spans="2:21" ht="18.75" hidden="1"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9"/>
    </row>
    <row r="2868" spans="2:21" ht="18.75" hidden="1"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9"/>
    </row>
    <row r="2869" spans="2:21" ht="18.75" hidden="1"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9"/>
    </row>
    <row r="2870" spans="2:21" ht="18.75" hidden="1"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9"/>
    </row>
    <row r="2871" spans="2:21" ht="18.75" hidden="1"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9"/>
    </row>
    <row r="2872" spans="2:21" ht="18.75" hidden="1"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9"/>
    </row>
    <row r="2873" spans="2:21" ht="18.75" hidden="1"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9"/>
    </row>
    <row r="2874" spans="2:21" ht="18.75" hidden="1"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9"/>
    </row>
    <row r="2875" spans="2:21" ht="18.75" hidden="1"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9"/>
    </row>
    <row r="2876" spans="2:21" ht="18.75" hidden="1"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9"/>
    </row>
    <row r="2877" spans="2:21" ht="18.75" hidden="1"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9"/>
    </row>
    <row r="2878" spans="2:21" ht="18.75" hidden="1"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9"/>
    </row>
    <row r="2879" spans="2:21" ht="18.75" hidden="1"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9"/>
    </row>
    <row r="2880" spans="2:21" ht="18.75" hidden="1"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9"/>
    </row>
    <row r="2881" spans="2:21" ht="18.75" hidden="1"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9"/>
    </row>
    <row r="2882" spans="2:21" ht="18.75" hidden="1"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9"/>
    </row>
    <row r="2883" spans="2:21" ht="18.75" hidden="1"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9"/>
    </row>
    <row r="2884" spans="2:21" ht="18.75" hidden="1"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9"/>
    </row>
    <row r="2885" spans="2:21" ht="18.75" hidden="1"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9"/>
    </row>
    <row r="2886" spans="2:21" ht="18.75" hidden="1"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9"/>
    </row>
    <row r="2887" spans="2:21" ht="18.75" hidden="1"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9"/>
    </row>
    <row r="2888" spans="2:21" ht="18.75" hidden="1"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9"/>
    </row>
    <row r="2889" spans="2:21" ht="18.75" hidden="1"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9"/>
    </row>
    <row r="2890" spans="2:21" ht="18.75" hidden="1"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9"/>
    </row>
    <row r="2891" spans="2:21" ht="18.75" hidden="1"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9"/>
    </row>
    <row r="2892" spans="2:21" ht="18.75" hidden="1"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9"/>
    </row>
    <row r="2893" spans="2:21" ht="18.75" hidden="1"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9"/>
    </row>
    <row r="2894" spans="2:21" ht="18.75" hidden="1"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9"/>
    </row>
    <row r="2895" spans="2:21" ht="18.75" hidden="1"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9"/>
    </row>
    <row r="2896" spans="2:21" ht="18.75" hidden="1"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9"/>
    </row>
    <row r="2897" spans="2:21" ht="18.75" hidden="1"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9"/>
    </row>
    <row r="2898" spans="2:21" ht="18.75" hidden="1"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9"/>
    </row>
    <row r="2899" spans="2:21" ht="18.75" hidden="1"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9"/>
    </row>
    <row r="2900" spans="2:21" ht="18.75" hidden="1"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9"/>
    </row>
    <row r="2901" spans="2:21" ht="18.75" hidden="1"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9"/>
    </row>
    <row r="2902" spans="2:21" ht="18.75" hidden="1"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9"/>
    </row>
    <row r="2903" spans="2:21" ht="18.75" hidden="1"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9"/>
    </row>
    <row r="2904" spans="2:21" ht="18.75" hidden="1"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9"/>
    </row>
    <row r="2905" spans="2:21" ht="18.75" hidden="1"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9"/>
    </row>
    <row r="2906" spans="2:21" ht="18.75" hidden="1"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9"/>
    </row>
    <row r="2907" spans="2:21" ht="18.75" hidden="1"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9"/>
    </row>
    <row r="2908" spans="2:21" ht="18.75" hidden="1"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9"/>
    </row>
    <row r="2909" spans="2:21" ht="18.75" hidden="1"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9"/>
    </row>
    <row r="2910" spans="2:21" ht="18.75" hidden="1"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9"/>
    </row>
    <row r="2911" spans="2:21" ht="18.75" hidden="1"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9"/>
    </row>
    <row r="2912" spans="2:21" ht="18.75" hidden="1"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9"/>
    </row>
    <row r="2913" spans="2:21" ht="18.75" hidden="1"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9"/>
    </row>
    <row r="2914" spans="2:21" ht="18.75" hidden="1"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9"/>
    </row>
    <row r="2915" spans="2:21" ht="18.75" hidden="1"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9"/>
    </row>
    <row r="2916" spans="2:21" ht="18.75" hidden="1"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9"/>
    </row>
    <row r="2917" spans="2:21" ht="18.75" hidden="1"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9"/>
    </row>
    <row r="2918" spans="2:21" ht="18.75" hidden="1"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9"/>
    </row>
    <row r="2919" spans="2:21" ht="18.75" hidden="1"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9"/>
    </row>
    <row r="2920" spans="2:21" ht="18.75" hidden="1"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9"/>
    </row>
    <row r="2921" spans="2:21" ht="18.75" hidden="1"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9"/>
    </row>
    <row r="2922" spans="2:21" ht="18.75" hidden="1"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9"/>
    </row>
    <row r="2923" spans="2:21" ht="18.75" hidden="1"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9"/>
    </row>
    <row r="2924" spans="2:21" ht="18.75" hidden="1"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9"/>
    </row>
    <row r="2925" spans="2:21" ht="18.75" hidden="1"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9"/>
    </row>
    <row r="2926" spans="2:21" ht="18.75" hidden="1"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9"/>
    </row>
    <row r="2927" spans="2:21" ht="18.75" hidden="1"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9"/>
    </row>
    <row r="2928" spans="2:21" ht="18.75" hidden="1"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9"/>
    </row>
    <row r="2929" spans="2:21" ht="18.75" hidden="1"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9"/>
    </row>
    <row r="2930" spans="2:21" ht="18.75" hidden="1"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9"/>
    </row>
    <row r="2931" spans="2:21" ht="18.75" hidden="1"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9"/>
    </row>
    <row r="2932" spans="2:21" ht="18.75" hidden="1"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9"/>
    </row>
    <row r="2933" spans="2:21" ht="18.75" hidden="1"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9"/>
    </row>
    <row r="2934" spans="2:21" ht="18.75" hidden="1"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9"/>
    </row>
    <row r="2935" spans="2:21" ht="18.75" hidden="1"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9"/>
    </row>
    <row r="2936" spans="2:21" ht="18.75" hidden="1"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9"/>
    </row>
    <row r="2937" spans="2:21" ht="18.75" hidden="1"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9"/>
    </row>
    <row r="2938" spans="2:21" ht="18.75" hidden="1"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9"/>
    </row>
    <row r="2939" spans="2:21" ht="18.75" hidden="1"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9"/>
    </row>
    <row r="2940" spans="2:21" ht="18.75" hidden="1"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9"/>
    </row>
    <row r="2941" spans="2:21" ht="18.75" hidden="1"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9"/>
    </row>
    <row r="2942" spans="2:21" ht="18.75" hidden="1"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9"/>
    </row>
    <row r="2943" spans="2:21" ht="18.75" hidden="1"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9"/>
    </row>
    <row r="2944" spans="2:21" ht="18.75" hidden="1"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9"/>
    </row>
    <row r="2945" spans="2:21" ht="18.75" hidden="1"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9"/>
    </row>
    <row r="2946" spans="2:21" ht="18.75" hidden="1"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9"/>
    </row>
    <row r="2947" spans="2:21" ht="18.75" hidden="1"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9"/>
    </row>
    <row r="2948" spans="2:21" ht="18.75" hidden="1"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9"/>
    </row>
    <row r="2949" spans="2:21" ht="18.75" hidden="1"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9"/>
    </row>
    <row r="2950" spans="2:21" ht="18.75" hidden="1"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9"/>
    </row>
    <row r="2951" spans="2:21" ht="18.75" hidden="1"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9"/>
    </row>
    <row r="2952" spans="2:21" ht="18.75" hidden="1"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9"/>
    </row>
    <row r="2953" spans="2:21" ht="18.75" hidden="1"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9"/>
    </row>
    <row r="2954" spans="2:21" ht="18.75" hidden="1"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9"/>
    </row>
    <row r="2955" spans="2:21" ht="18.75" hidden="1"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9"/>
    </row>
    <row r="2956" spans="2:21" ht="18.75" hidden="1"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9"/>
    </row>
    <row r="2957" spans="2:21" ht="18.75" hidden="1"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9"/>
    </row>
    <row r="2958" spans="2:21" ht="18.75" hidden="1"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9"/>
    </row>
    <row r="2959" spans="2:21" ht="18.75" hidden="1"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9"/>
    </row>
    <row r="2960" spans="2:21" ht="18.75" hidden="1"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9"/>
    </row>
    <row r="2961" spans="2:21" ht="18.75" hidden="1"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9"/>
    </row>
    <row r="2962" spans="2:21" ht="18.75" hidden="1"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9"/>
    </row>
    <row r="2963" spans="2:21" ht="18.75" hidden="1"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9"/>
    </row>
    <row r="2964" spans="2:21" ht="18.75" hidden="1"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9"/>
    </row>
    <row r="2965" spans="2:21" ht="18.75" hidden="1"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9"/>
    </row>
    <row r="2966" spans="2:21" ht="18.75" hidden="1"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9"/>
    </row>
    <row r="2967" spans="2:21" ht="18.75" hidden="1"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9"/>
    </row>
    <row r="2968" spans="2:21" ht="18.75" hidden="1"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9"/>
    </row>
    <row r="2969" spans="2:21" ht="18.75" hidden="1"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9"/>
    </row>
    <row r="2970" spans="2:21" ht="18.75" hidden="1"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9"/>
    </row>
    <row r="2971" spans="2:21" ht="18.75" hidden="1"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9"/>
    </row>
    <row r="2972" spans="2:21" ht="18.75" hidden="1"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9"/>
    </row>
    <row r="2973" spans="2:21" ht="18.75" hidden="1"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9"/>
    </row>
    <row r="2974" spans="2:21" ht="18.75" hidden="1"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9"/>
    </row>
    <row r="2975" spans="2:21" ht="18.75" hidden="1"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9"/>
    </row>
    <row r="2976" spans="2:21" ht="18.75" hidden="1"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9"/>
    </row>
    <row r="2977" spans="2:21" ht="18.75" hidden="1"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9"/>
    </row>
    <row r="2978" spans="2:21" ht="18.75" hidden="1"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9"/>
    </row>
    <row r="2979" spans="2:21" ht="18.75" hidden="1"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9"/>
    </row>
    <row r="2980" spans="2:21" ht="18.75" hidden="1"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9"/>
    </row>
    <row r="2981" spans="2:21" ht="18.75" hidden="1"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9"/>
    </row>
    <row r="2982" spans="2:21" ht="18.75" hidden="1"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9"/>
    </row>
    <row r="2983" spans="2:21" ht="18.75" hidden="1"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9"/>
    </row>
    <row r="2984" spans="2:21" ht="18.75" hidden="1"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9"/>
    </row>
    <row r="2985" spans="2:21" ht="18.75" hidden="1"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9"/>
    </row>
    <row r="2986" spans="2:21" ht="18.75" hidden="1"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9"/>
    </row>
    <row r="2987" spans="2:21" ht="18.75" hidden="1"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9"/>
    </row>
    <row r="2988" spans="2:21" ht="18.75" hidden="1"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9"/>
    </row>
    <row r="2989" spans="2:21" ht="18.75" hidden="1"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9"/>
    </row>
    <row r="2990" spans="2:21" ht="18.75" hidden="1"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9"/>
    </row>
    <row r="2991" spans="2:21" ht="18.75" hidden="1"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9"/>
    </row>
    <row r="2992" spans="2:21" ht="18.75" hidden="1"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9"/>
    </row>
    <row r="2993" spans="2:21" ht="18.75" hidden="1"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9"/>
    </row>
    <row r="2994" spans="2:21" ht="18.75" hidden="1"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9"/>
    </row>
    <row r="2995" spans="2:21" ht="18.75" hidden="1"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9"/>
    </row>
    <row r="2996" spans="2:21" ht="18.75" hidden="1"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9"/>
    </row>
    <row r="2997" spans="2:21" ht="18.75" hidden="1"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9"/>
    </row>
    <row r="2998" spans="2:21" ht="18.75" hidden="1"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9"/>
    </row>
    <row r="2999" spans="2:21" ht="18.75" hidden="1"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9"/>
    </row>
    <row r="3000" spans="2:21" ht="18.75" hidden="1"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9"/>
    </row>
    <row r="3001" spans="2:21" ht="18.75" hidden="1"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9"/>
    </row>
    <row r="3002" spans="2:21" ht="18.75" hidden="1"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9"/>
    </row>
    <row r="3003" spans="2:21" ht="18.75" hidden="1"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9"/>
    </row>
    <row r="3004" spans="2:21" ht="18.75" hidden="1"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9"/>
    </row>
    <row r="3005" spans="2:21" ht="18.75" hidden="1"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9"/>
    </row>
    <row r="3006" spans="2:21" ht="18.75" hidden="1"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9"/>
    </row>
    <row r="3007" spans="2:21" ht="18.75" hidden="1"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9"/>
    </row>
    <row r="3008" spans="2:21" ht="18.75" hidden="1"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9"/>
    </row>
    <row r="3009" spans="2:21" ht="18.75" hidden="1"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9"/>
    </row>
    <row r="3010" spans="2:21" ht="18.75" hidden="1"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9"/>
    </row>
    <row r="3011" spans="2:21" ht="18.75" hidden="1"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9"/>
    </row>
    <row r="3012" spans="2:21" ht="18.75" hidden="1"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9"/>
    </row>
    <row r="3013" spans="2:21" ht="18.75" hidden="1"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9"/>
    </row>
    <row r="3014" spans="2:21" ht="18.75" hidden="1"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9"/>
    </row>
    <row r="3015" spans="2:21" ht="18.75" hidden="1"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9"/>
    </row>
    <row r="3016" spans="2:21" ht="18.75" hidden="1"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9"/>
    </row>
    <row r="3017" spans="2:21" ht="18.75" hidden="1"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9"/>
    </row>
    <row r="3018" spans="2:21" ht="18.75" hidden="1"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9"/>
    </row>
    <row r="3019" spans="2:21" ht="18.75" hidden="1"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9"/>
    </row>
    <row r="3020" spans="2:21" ht="18.75" hidden="1"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9"/>
    </row>
    <row r="3021" spans="2:21" ht="18.75" hidden="1"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9"/>
    </row>
    <row r="3022" spans="2:21" ht="18.75" hidden="1"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9"/>
    </row>
    <row r="3023" spans="2:21" ht="18.75" hidden="1"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9"/>
    </row>
    <row r="3024" spans="2:21" ht="18.75" hidden="1"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9"/>
    </row>
    <row r="3025" spans="2:21" ht="18.75" hidden="1"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9"/>
    </row>
    <row r="3026" spans="2:21" ht="18.75" hidden="1"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9"/>
    </row>
    <row r="3027" spans="2:21" ht="18.75" hidden="1"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9"/>
    </row>
    <row r="3028" spans="2:21" ht="18.75" hidden="1"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9"/>
    </row>
    <row r="3029" spans="2:21" ht="18.75" hidden="1"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9"/>
    </row>
    <row r="3030" spans="2:21" ht="18.75" hidden="1"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9"/>
    </row>
    <row r="3031" spans="2:21" ht="18.75" hidden="1"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9"/>
    </row>
    <row r="3032" spans="2:21" ht="18.75" hidden="1"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9"/>
    </row>
    <row r="3033" spans="2:21" ht="18.75" hidden="1"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9"/>
    </row>
    <row r="3034" spans="2:21" ht="18.75" hidden="1"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9"/>
    </row>
    <row r="3035" spans="2:21" ht="18.75" hidden="1"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9"/>
    </row>
    <row r="3036" spans="2:21" ht="18.75" hidden="1"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9"/>
    </row>
    <row r="3037" spans="2:21" ht="18.75" hidden="1"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9"/>
    </row>
    <row r="3038" spans="2:21" ht="18.75" hidden="1"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9"/>
    </row>
    <row r="3039" spans="2:21" ht="18.75" hidden="1"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9"/>
    </row>
    <row r="3040" spans="2:21" ht="18.75" hidden="1"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9"/>
    </row>
    <row r="3041" spans="2:21" ht="18.75" hidden="1"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9"/>
    </row>
    <row r="3042" spans="2:21" ht="18.75" hidden="1"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9"/>
    </row>
    <row r="3043" spans="2:21" ht="18.75" hidden="1"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9"/>
    </row>
    <row r="3044" spans="2:21" ht="18.75" hidden="1"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9"/>
    </row>
    <row r="3045" spans="2:21" ht="18.75" hidden="1"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9"/>
    </row>
    <row r="3046" spans="2:21" ht="18.75" hidden="1"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9"/>
    </row>
    <row r="3047" spans="2:21" ht="18.75" hidden="1"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9"/>
    </row>
    <row r="3048" spans="2:21" ht="18.75" hidden="1"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9"/>
    </row>
    <row r="3049" spans="2:21" ht="18.75" hidden="1"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9"/>
    </row>
    <row r="3050" spans="2:21" ht="18.75" hidden="1"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9"/>
    </row>
    <row r="3051" spans="2:21" ht="18.75" hidden="1"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9"/>
    </row>
    <row r="3052" spans="2:21" ht="18.75" hidden="1"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9"/>
    </row>
    <row r="3053" spans="2:21" ht="18.75" hidden="1"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9"/>
    </row>
    <row r="3054" spans="2:21" ht="18.75" hidden="1"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9"/>
    </row>
    <row r="3055" spans="2:21" ht="37.5">
      <c r="B3055" s="156" t="s">
        <v>164</v>
      </c>
      <c r="C3055" s="21">
        <v>486.98</v>
      </c>
      <c r="D3055" s="14" t="s">
        <v>92</v>
      </c>
      <c r="E3055" s="14" t="s">
        <v>92</v>
      </c>
      <c r="F3055" s="14" t="s">
        <v>92</v>
      </c>
      <c r="G3055" s="14" t="s">
        <v>92</v>
      </c>
      <c r="H3055" s="14" t="s">
        <v>92</v>
      </c>
      <c r="I3055" s="102">
        <v>652</v>
      </c>
      <c r="J3055" s="26" t="s">
        <v>165</v>
      </c>
      <c r="K3055" s="26">
        <v>12.32</v>
      </c>
      <c r="L3055" s="14" t="s">
        <v>92</v>
      </c>
      <c r="M3055" s="14" t="s">
        <v>92</v>
      </c>
      <c r="N3055" s="14" t="s">
        <v>92</v>
      </c>
      <c r="O3055" s="157">
        <v>42278</v>
      </c>
      <c r="P3055" s="160" t="s">
        <v>166</v>
      </c>
      <c r="Q3055" s="14" t="s">
        <v>92</v>
      </c>
      <c r="R3055" s="14"/>
      <c r="S3055" s="14"/>
      <c r="T3055" s="14"/>
      <c r="U3055" s="9"/>
    </row>
    <row r="3056" spans="2:21" ht="37.5">
      <c r="B3056" s="158" t="s">
        <v>167</v>
      </c>
      <c r="C3056" s="29">
        <v>487.3</v>
      </c>
      <c r="D3056" s="14" t="s">
        <v>92</v>
      </c>
      <c r="E3056" s="14" t="s">
        <v>92</v>
      </c>
      <c r="F3056" s="14" t="s">
        <v>92</v>
      </c>
      <c r="G3056" s="14" t="s">
        <v>92</v>
      </c>
      <c r="H3056" s="14" t="s">
        <v>92</v>
      </c>
      <c r="I3056" s="14">
        <v>615.41</v>
      </c>
      <c r="J3056" s="26" t="s">
        <v>165</v>
      </c>
      <c r="K3056" s="14">
        <v>12.86</v>
      </c>
      <c r="L3056" s="14" t="s">
        <v>92</v>
      </c>
      <c r="M3056" s="14" t="s">
        <v>92</v>
      </c>
      <c r="N3056" s="14" t="s">
        <v>92</v>
      </c>
      <c r="O3056" s="157">
        <v>42278</v>
      </c>
      <c r="P3056" s="160" t="s">
        <v>166</v>
      </c>
      <c r="Q3056" s="14" t="s">
        <v>92</v>
      </c>
      <c r="U3056" s="9"/>
    </row>
    <row r="3057" spans="2:17" ht="37.5">
      <c r="B3057" s="158" t="s">
        <v>168</v>
      </c>
      <c r="C3057" s="29">
        <v>441.37</v>
      </c>
      <c r="D3057" s="14" t="s">
        <v>92</v>
      </c>
      <c r="E3057" s="14" t="s">
        <v>92</v>
      </c>
      <c r="F3057" s="14" t="s">
        <v>92</v>
      </c>
      <c r="G3057" s="14" t="s">
        <v>92</v>
      </c>
      <c r="H3057" s="14" t="s">
        <v>92</v>
      </c>
      <c r="I3057" s="14">
        <v>603.69</v>
      </c>
      <c r="J3057" s="26" t="s">
        <v>165</v>
      </c>
      <c r="K3057" s="14">
        <v>13.46</v>
      </c>
      <c r="L3057" s="14" t="s">
        <v>92</v>
      </c>
      <c r="M3057" s="14" t="s">
        <v>92</v>
      </c>
      <c r="N3057" s="14" t="s">
        <v>92</v>
      </c>
      <c r="O3057" s="157">
        <v>42278</v>
      </c>
      <c r="P3057" s="160" t="s">
        <v>166</v>
      </c>
      <c r="Q3057" s="14" t="s">
        <v>92</v>
      </c>
    </row>
    <row r="3058" spans="2:17" ht="60">
      <c r="B3058" s="158" t="s">
        <v>169</v>
      </c>
      <c r="C3058" s="29">
        <v>774.48</v>
      </c>
      <c r="D3058" s="14" t="s">
        <v>92</v>
      </c>
      <c r="E3058" s="14" t="s">
        <v>92</v>
      </c>
      <c r="F3058" s="14" t="s">
        <v>92</v>
      </c>
      <c r="G3058" s="14" t="s">
        <v>92</v>
      </c>
      <c r="H3058" s="14" t="s">
        <v>92</v>
      </c>
      <c r="I3058" s="14">
        <v>822.73</v>
      </c>
      <c r="J3058" s="26" t="s">
        <v>165</v>
      </c>
      <c r="K3058" s="14">
        <v>17.03</v>
      </c>
      <c r="L3058" s="14" t="s">
        <v>92</v>
      </c>
      <c r="M3058" s="14" t="s">
        <v>92</v>
      </c>
      <c r="N3058" s="14" t="s">
        <v>92</v>
      </c>
      <c r="O3058" s="159">
        <v>42312</v>
      </c>
      <c r="P3058" s="160" t="s">
        <v>170</v>
      </c>
      <c r="Q3058" s="14" t="s">
        <v>92</v>
      </c>
    </row>
  </sheetData>
  <mergeCells count="22">
    <mergeCell ref="B19:T19"/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  <mergeCell ref="O6:O7"/>
    <mergeCell ref="Q1:T1"/>
    <mergeCell ref="Q5:Q7"/>
    <mergeCell ref="R4:T4"/>
    <mergeCell ref="R5:R7"/>
    <mergeCell ref="T5:T7"/>
    <mergeCell ref="P6:P7"/>
    <mergeCell ref="C4:D6"/>
    <mergeCell ref="E4:H5"/>
    <mergeCell ref="E6:F6"/>
    <mergeCell ref="G6:H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workbookViewId="0" topLeftCell="A2">
      <selection activeCell="M28" sqref="M28"/>
    </sheetView>
  </sheetViews>
  <sheetFormatPr defaultColWidth="9.140625" defaultRowHeight="12.75"/>
  <cols>
    <col min="1" max="1" width="5.57421875" style="10" customWidth="1"/>
    <col min="2" max="2" width="48.5742187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42.281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1.7109375" style="10" customWidth="1"/>
    <col min="19" max="16384" width="9.140625" style="10" customWidth="1"/>
  </cols>
  <sheetData>
    <row r="1" spans="15:18" ht="71.25" customHeight="1" hidden="1">
      <c r="O1" s="246"/>
      <c r="P1" s="246"/>
      <c r="Q1" s="246"/>
      <c r="R1" s="246"/>
    </row>
    <row r="2" spans="2:20" s="6" customFormat="1" ht="57.75" customHeight="1">
      <c r="B2" s="247" t="s">
        <v>189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11"/>
      <c r="T2" s="11"/>
    </row>
    <row r="3" spans="2:3" ht="71.25" customHeight="1" hidden="1" thickBot="1">
      <c r="B3" s="12"/>
      <c r="C3" s="12"/>
    </row>
    <row r="4" spans="1:20" ht="17.25" customHeight="1">
      <c r="A4" s="250"/>
      <c r="B4" s="250" t="s">
        <v>0</v>
      </c>
      <c r="C4" s="250" t="s">
        <v>1</v>
      </c>
      <c r="D4" s="250"/>
      <c r="E4" s="250" t="s">
        <v>2</v>
      </c>
      <c r="F4" s="250"/>
      <c r="G4" s="250"/>
      <c r="H4" s="250"/>
      <c r="I4" s="249" t="s">
        <v>3</v>
      </c>
      <c r="J4" s="249"/>
      <c r="K4" s="249"/>
      <c r="L4" s="249"/>
      <c r="M4" s="249"/>
      <c r="N4" s="249"/>
      <c r="O4" s="249"/>
      <c r="P4" s="250" t="s">
        <v>4</v>
      </c>
      <c r="Q4" s="250"/>
      <c r="R4" s="250"/>
      <c r="S4" s="30"/>
      <c r="T4" s="30"/>
    </row>
    <row r="5" spans="1:20" ht="45.75" customHeight="1">
      <c r="A5" s="250"/>
      <c r="B5" s="250"/>
      <c r="C5" s="250"/>
      <c r="D5" s="250"/>
      <c r="E5" s="250"/>
      <c r="F5" s="250"/>
      <c r="G5" s="250"/>
      <c r="H5" s="250"/>
      <c r="I5" s="250" t="s">
        <v>5</v>
      </c>
      <c r="J5" s="250"/>
      <c r="K5" s="250"/>
      <c r="L5" s="250"/>
      <c r="M5" s="250"/>
      <c r="N5" s="250"/>
      <c r="O5" s="248" t="s">
        <v>6</v>
      </c>
      <c r="P5" s="248" t="s">
        <v>7</v>
      </c>
      <c r="Q5" s="248" t="s">
        <v>8</v>
      </c>
      <c r="R5" s="248" t="s">
        <v>9</v>
      </c>
      <c r="S5" s="30"/>
      <c r="T5" s="30"/>
    </row>
    <row r="6" spans="1:20" ht="77.25" customHeight="1">
      <c r="A6" s="250"/>
      <c r="B6" s="250"/>
      <c r="C6" s="250"/>
      <c r="D6" s="250"/>
      <c r="E6" s="250" t="s">
        <v>10</v>
      </c>
      <c r="F6" s="250"/>
      <c r="G6" s="250" t="s">
        <v>11</v>
      </c>
      <c r="H6" s="250"/>
      <c r="I6" s="248" t="s">
        <v>27</v>
      </c>
      <c r="J6" s="248" t="s">
        <v>13</v>
      </c>
      <c r="K6" s="248" t="s">
        <v>108</v>
      </c>
      <c r="L6" s="248" t="s">
        <v>43</v>
      </c>
      <c r="M6" s="248" t="s">
        <v>14</v>
      </c>
      <c r="N6" s="254" t="s">
        <v>107</v>
      </c>
      <c r="O6" s="248"/>
      <c r="P6" s="248"/>
      <c r="Q6" s="248"/>
      <c r="R6" s="248"/>
      <c r="S6" s="30"/>
      <c r="T6" s="30"/>
    </row>
    <row r="7" spans="1:20" ht="100.5" customHeight="1">
      <c r="A7" s="250"/>
      <c r="B7" s="250"/>
      <c r="C7" s="32" t="s">
        <v>15</v>
      </c>
      <c r="D7" s="32" t="s">
        <v>16</v>
      </c>
      <c r="E7" s="32" t="s">
        <v>15</v>
      </c>
      <c r="F7" s="32" t="s">
        <v>16</v>
      </c>
      <c r="G7" s="32" t="s">
        <v>15</v>
      </c>
      <c r="H7" s="32" t="s">
        <v>16</v>
      </c>
      <c r="I7" s="248"/>
      <c r="J7" s="248"/>
      <c r="K7" s="248"/>
      <c r="L7" s="248"/>
      <c r="M7" s="248"/>
      <c r="N7" s="254"/>
      <c r="O7" s="248"/>
      <c r="P7" s="248"/>
      <c r="Q7" s="248"/>
      <c r="R7" s="248"/>
      <c r="S7" s="30"/>
      <c r="T7" s="30"/>
    </row>
    <row r="8" spans="1:20" ht="22.5" customHeight="1">
      <c r="A8" s="91"/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30"/>
      <c r="T8" s="30"/>
    </row>
    <row r="9" spans="1:20" ht="23.25" hidden="1">
      <c r="A9" s="31">
        <v>1</v>
      </c>
      <c r="B9" s="33" t="s">
        <v>45</v>
      </c>
      <c r="C9" s="34"/>
      <c r="D9" s="34"/>
      <c r="E9" s="34"/>
      <c r="F9" s="34"/>
      <c r="G9" s="34"/>
      <c r="H9" s="34"/>
      <c r="I9" s="34">
        <v>1.3</v>
      </c>
      <c r="J9" s="34"/>
      <c r="K9" s="34"/>
      <c r="L9" s="35"/>
      <c r="M9" s="35"/>
      <c r="N9" s="36">
        <v>38534</v>
      </c>
      <c r="O9" s="34">
        <v>1.48</v>
      </c>
      <c r="P9" s="37" t="e">
        <f aca="true" t="shared" si="0" ref="P9:P16">I9/C9*100</f>
        <v>#DIV/0!</v>
      </c>
      <c r="Q9" s="37" t="e">
        <f aca="true" t="shared" si="1" ref="Q9:Q16">O9/D9*100</f>
        <v>#DIV/0!</v>
      </c>
      <c r="R9" s="37" t="e">
        <f aca="true" t="shared" si="2" ref="R9:R16">(Q9+P9)/2</f>
        <v>#DIV/0!</v>
      </c>
      <c r="S9" s="30"/>
      <c r="T9" s="30"/>
    </row>
    <row r="10" spans="1:20" ht="23.25" hidden="1">
      <c r="A10" s="31">
        <v>2</v>
      </c>
      <c r="B10" s="33" t="s">
        <v>46</v>
      </c>
      <c r="C10" s="34"/>
      <c r="D10" s="34"/>
      <c r="E10" s="34"/>
      <c r="F10" s="34"/>
      <c r="G10" s="34"/>
      <c r="H10" s="34"/>
      <c r="I10" s="34">
        <v>1.1</v>
      </c>
      <c r="J10" s="34"/>
      <c r="K10" s="34"/>
      <c r="L10" s="35"/>
      <c r="M10" s="35"/>
      <c r="N10" s="36">
        <v>38552</v>
      </c>
      <c r="O10" s="34">
        <v>5.35</v>
      </c>
      <c r="P10" s="37" t="e">
        <f t="shared" si="0"/>
        <v>#DIV/0!</v>
      </c>
      <c r="Q10" s="37" t="e">
        <f t="shared" si="1"/>
        <v>#DIV/0!</v>
      </c>
      <c r="R10" s="37" t="e">
        <f t="shared" si="2"/>
        <v>#DIV/0!</v>
      </c>
      <c r="S10" s="30"/>
      <c r="T10" s="30"/>
    </row>
    <row r="11" spans="1:20" ht="46.5" hidden="1">
      <c r="A11" s="31">
        <v>1</v>
      </c>
      <c r="B11" s="33" t="s">
        <v>47</v>
      </c>
      <c r="C11" s="34">
        <v>1.42</v>
      </c>
      <c r="D11" s="34">
        <v>1.42</v>
      </c>
      <c r="E11" s="34">
        <v>1.25</v>
      </c>
      <c r="F11" s="34">
        <v>1.25</v>
      </c>
      <c r="G11" s="34">
        <v>1.31</v>
      </c>
      <c r="H11" s="34">
        <v>2.5</v>
      </c>
      <c r="I11" s="34">
        <v>1.57</v>
      </c>
      <c r="J11" s="34" t="s">
        <v>59</v>
      </c>
      <c r="K11" s="34" t="s">
        <v>60</v>
      </c>
      <c r="L11" s="35">
        <v>24</v>
      </c>
      <c r="M11" s="35"/>
      <c r="N11" s="36">
        <v>39173</v>
      </c>
      <c r="O11" s="34">
        <v>3</v>
      </c>
      <c r="P11" s="37">
        <v>88</v>
      </c>
      <c r="Q11" s="37">
        <v>88</v>
      </c>
      <c r="R11" s="37">
        <v>88</v>
      </c>
      <c r="S11" s="30"/>
      <c r="T11" s="30"/>
    </row>
    <row r="12" spans="1:20" ht="71.25" customHeight="1" hidden="1">
      <c r="A12" s="31">
        <v>4</v>
      </c>
      <c r="B12" s="33" t="s">
        <v>48</v>
      </c>
      <c r="C12" s="34"/>
      <c r="D12" s="34"/>
      <c r="E12" s="34"/>
      <c r="F12" s="34"/>
      <c r="G12" s="34"/>
      <c r="H12" s="34"/>
      <c r="I12" s="34">
        <v>1.1</v>
      </c>
      <c r="J12" s="34"/>
      <c r="K12" s="34"/>
      <c r="L12" s="35"/>
      <c r="M12" s="35"/>
      <c r="N12" s="36">
        <v>38657</v>
      </c>
      <c r="O12" s="34">
        <v>2.72</v>
      </c>
      <c r="P12" s="37" t="e">
        <f t="shared" si="0"/>
        <v>#DIV/0!</v>
      </c>
      <c r="Q12" s="37" t="e">
        <f t="shared" si="1"/>
        <v>#DIV/0!</v>
      </c>
      <c r="R12" s="37" t="e">
        <f t="shared" si="2"/>
        <v>#DIV/0!</v>
      </c>
      <c r="S12" s="30"/>
      <c r="T12" s="30"/>
    </row>
    <row r="13" spans="1:20" ht="23.25" hidden="1">
      <c r="A13" s="31">
        <v>5</v>
      </c>
      <c r="B13" s="33" t="s">
        <v>49</v>
      </c>
      <c r="C13" s="34"/>
      <c r="D13" s="34"/>
      <c r="E13" s="34"/>
      <c r="F13" s="34"/>
      <c r="G13" s="34"/>
      <c r="H13" s="34"/>
      <c r="I13" s="34">
        <v>1.42</v>
      </c>
      <c r="J13" s="34"/>
      <c r="K13" s="34"/>
      <c r="L13" s="35"/>
      <c r="M13" s="35"/>
      <c r="N13" s="36">
        <v>38991</v>
      </c>
      <c r="O13" s="34">
        <v>2.37</v>
      </c>
      <c r="P13" s="37" t="e">
        <f t="shared" si="0"/>
        <v>#DIV/0!</v>
      </c>
      <c r="Q13" s="37" t="e">
        <f t="shared" si="1"/>
        <v>#DIV/0!</v>
      </c>
      <c r="R13" s="37" t="e">
        <f t="shared" si="2"/>
        <v>#DIV/0!</v>
      </c>
      <c r="S13" s="30"/>
      <c r="T13" s="30"/>
    </row>
    <row r="14" spans="1:20" ht="23.25" hidden="1">
      <c r="A14" s="31">
        <v>6</v>
      </c>
      <c r="B14" s="33" t="s">
        <v>50</v>
      </c>
      <c r="C14" s="34"/>
      <c r="D14" s="34"/>
      <c r="E14" s="34"/>
      <c r="F14" s="34"/>
      <c r="G14" s="34"/>
      <c r="H14" s="34"/>
      <c r="I14" s="34">
        <v>2.68</v>
      </c>
      <c r="J14" s="34"/>
      <c r="K14" s="34"/>
      <c r="L14" s="35"/>
      <c r="M14" s="35"/>
      <c r="N14" s="36">
        <v>38660</v>
      </c>
      <c r="O14" s="34">
        <v>4.33</v>
      </c>
      <c r="P14" s="37" t="e">
        <f t="shared" si="0"/>
        <v>#DIV/0!</v>
      </c>
      <c r="Q14" s="37" t="e">
        <f t="shared" si="1"/>
        <v>#DIV/0!</v>
      </c>
      <c r="R14" s="37" t="e">
        <f t="shared" si="2"/>
        <v>#DIV/0!</v>
      </c>
      <c r="S14" s="30"/>
      <c r="T14" s="30"/>
    </row>
    <row r="15" spans="1:20" ht="71.25" customHeight="1" hidden="1">
      <c r="A15" s="31">
        <v>2</v>
      </c>
      <c r="B15" s="33" t="s">
        <v>51</v>
      </c>
      <c r="C15" s="34">
        <v>2.56</v>
      </c>
      <c r="D15" s="34">
        <v>4.87</v>
      </c>
      <c r="E15" s="34">
        <v>1.92</v>
      </c>
      <c r="F15" s="34">
        <v>4.68</v>
      </c>
      <c r="G15" s="34">
        <v>0</v>
      </c>
      <c r="H15" s="34">
        <v>0</v>
      </c>
      <c r="I15" s="34">
        <v>2.16</v>
      </c>
      <c r="J15" s="34">
        <v>8</v>
      </c>
      <c r="K15" s="34">
        <v>3.7</v>
      </c>
      <c r="L15" s="35">
        <v>24</v>
      </c>
      <c r="M15" s="35"/>
      <c r="N15" s="36">
        <v>39022</v>
      </c>
      <c r="O15" s="34">
        <v>4.68</v>
      </c>
      <c r="P15" s="37">
        <v>100</v>
      </c>
      <c r="Q15" s="37">
        <v>100</v>
      </c>
      <c r="R15" s="37">
        <v>100</v>
      </c>
      <c r="S15" s="30"/>
      <c r="T15" s="30"/>
    </row>
    <row r="16" spans="1:20" ht="23.25" hidden="1">
      <c r="A16" s="31">
        <v>8</v>
      </c>
      <c r="B16" s="33" t="s">
        <v>52</v>
      </c>
      <c r="C16" s="34">
        <v>10.5</v>
      </c>
      <c r="D16" s="34">
        <v>5.1</v>
      </c>
      <c r="E16" s="34">
        <v>0</v>
      </c>
      <c r="F16" s="34">
        <v>0</v>
      </c>
      <c r="G16" s="34">
        <v>0</v>
      </c>
      <c r="H16" s="34">
        <v>0</v>
      </c>
      <c r="I16" s="34">
        <v>1.43</v>
      </c>
      <c r="J16" s="34">
        <v>0</v>
      </c>
      <c r="K16" s="34">
        <v>0</v>
      </c>
      <c r="L16" s="35">
        <v>24</v>
      </c>
      <c r="M16" s="35"/>
      <c r="N16" s="36">
        <v>38626</v>
      </c>
      <c r="O16" s="34">
        <v>3.35</v>
      </c>
      <c r="P16" s="37">
        <f t="shared" si="0"/>
        <v>13.61904761904762</v>
      </c>
      <c r="Q16" s="37">
        <f t="shared" si="1"/>
        <v>65.68627450980394</v>
      </c>
      <c r="R16" s="37">
        <f t="shared" si="2"/>
        <v>39.65266106442578</v>
      </c>
      <c r="S16" s="30"/>
      <c r="T16" s="30"/>
    </row>
    <row r="17" spans="1:20" ht="78.75">
      <c r="A17" s="185">
        <v>1</v>
      </c>
      <c r="B17" s="186" t="s">
        <v>75</v>
      </c>
      <c r="C17" s="44">
        <v>4.14</v>
      </c>
      <c r="D17" s="44">
        <v>4.14</v>
      </c>
      <c r="E17" s="44">
        <v>3.7</v>
      </c>
      <c r="F17" s="44">
        <v>3.7</v>
      </c>
      <c r="G17" s="44">
        <v>0.29</v>
      </c>
      <c r="H17" s="44">
        <v>1.8</v>
      </c>
      <c r="I17" s="45">
        <v>4.79</v>
      </c>
      <c r="J17" s="45">
        <v>25.87</v>
      </c>
      <c r="K17" s="45">
        <v>5.4</v>
      </c>
      <c r="L17" s="47">
        <v>24</v>
      </c>
      <c r="M17" s="46">
        <v>41944</v>
      </c>
      <c r="N17" s="46" t="s">
        <v>121</v>
      </c>
      <c r="O17" s="44">
        <v>6.6</v>
      </c>
      <c r="P17" s="47">
        <f aca="true" t="shared" si="3" ref="P17:P34">I17/1.2/C17*100</f>
        <v>96.4170692431562</v>
      </c>
      <c r="Q17" s="187">
        <f>(F17+H17)/D17*100</f>
        <v>132.85024154589374</v>
      </c>
      <c r="R17" s="47">
        <f>(Q17+P17)/2</f>
        <v>114.63365539452496</v>
      </c>
      <c r="S17" s="188"/>
      <c r="T17" s="188"/>
    </row>
    <row r="18" spans="1:20" ht="87.75" customHeight="1">
      <c r="A18" s="185">
        <v>2</v>
      </c>
      <c r="B18" s="186" t="s">
        <v>84</v>
      </c>
      <c r="C18" s="212">
        <v>6.09</v>
      </c>
      <c r="D18" s="212">
        <v>6.09</v>
      </c>
      <c r="E18" s="212">
        <v>4.883</v>
      </c>
      <c r="F18" s="212">
        <v>4.883</v>
      </c>
      <c r="G18" s="212">
        <v>0.244</v>
      </c>
      <c r="H18" s="212">
        <v>2.441</v>
      </c>
      <c r="I18" s="212">
        <v>1.42</v>
      </c>
      <c r="J18" s="217">
        <v>27.84</v>
      </c>
      <c r="K18" s="212">
        <v>5.7</v>
      </c>
      <c r="L18" s="212">
        <v>24</v>
      </c>
      <c r="M18" s="167">
        <v>42186</v>
      </c>
      <c r="N18" s="89" t="s">
        <v>139</v>
      </c>
      <c r="O18" s="185">
        <v>8.789</v>
      </c>
      <c r="P18" s="47">
        <f t="shared" si="3"/>
        <v>19.430760810071153</v>
      </c>
      <c r="Q18" s="187">
        <f>(F18+H18)/D18*100</f>
        <v>120.26272577996716</v>
      </c>
      <c r="R18" s="47">
        <f aca="true" t="shared" si="4" ref="R18:R34">(Q18+P18)/2</f>
        <v>69.84674329501915</v>
      </c>
      <c r="S18" s="188"/>
      <c r="T18" s="188"/>
    </row>
    <row r="19" spans="1:20" ht="66" customHeight="1">
      <c r="A19" s="185">
        <v>3</v>
      </c>
      <c r="B19" s="186" t="s">
        <v>62</v>
      </c>
      <c r="C19" s="48">
        <v>4.52</v>
      </c>
      <c r="D19" s="48">
        <v>4.52</v>
      </c>
      <c r="E19" s="49">
        <v>3.91</v>
      </c>
      <c r="F19" s="48">
        <f>E19</f>
        <v>3.91</v>
      </c>
      <c r="G19" s="49">
        <v>0</v>
      </c>
      <c r="H19" s="49">
        <v>0</v>
      </c>
      <c r="I19" s="48">
        <f>E19*1.2</f>
        <v>4.692</v>
      </c>
      <c r="J19" s="49">
        <v>27.18</v>
      </c>
      <c r="K19" s="49">
        <v>5.8</v>
      </c>
      <c r="L19" s="49">
        <v>24</v>
      </c>
      <c r="M19" s="189">
        <v>42401</v>
      </c>
      <c r="N19" s="190" t="s">
        <v>163</v>
      </c>
      <c r="O19" s="48">
        <v>4.69</v>
      </c>
      <c r="P19" s="47">
        <f t="shared" si="3"/>
        <v>86.50442477876106</v>
      </c>
      <c r="Q19" s="187">
        <f>(F19+H19)/D19*100</f>
        <v>86.50442477876106</v>
      </c>
      <c r="R19" s="47">
        <f t="shared" si="4"/>
        <v>86.50442477876106</v>
      </c>
      <c r="S19" s="188"/>
      <c r="T19" s="188"/>
    </row>
    <row r="20" spans="1:20" ht="105">
      <c r="A20" s="185">
        <v>4</v>
      </c>
      <c r="B20" s="186" t="s">
        <v>76</v>
      </c>
      <c r="C20" s="48">
        <v>5.26</v>
      </c>
      <c r="D20" s="48">
        <f>C20</f>
        <v>5.26</v>
      </c>
      <c r="E20" s="48">
        <v>4.04</v>
      </c>
      <c r="F20" s="48">
        <v>4.04</v>
      </c>
      <c r="G20" s="191">
        <v>0</v>
      </c>
      <c r="H20" s="191">
        <v>0</v>
      </c>
      <c r="I20" s="192">
        <v>4.85</v>
      </c>
      <c r="J20" s="192">
        <v>20.54</v>
      </c>
      <c r="K20" s="192"/>
      <c r="L20" s="47">
        <v>24</v>
      </c>
      <c r="M20" s="89" t="s">
        <v>106</v>
      </c>
      <c r="N20" s="46" t="s">
        <v>123</v>
      </c>
      <c r="O20" s="192">
        <v>4.85</v>
      </c>
      <c r="P20" s="47">
        <f t="shared" si="3"/>
        <v>76.83776932826363</v>
      </c>
      <c r="Q20" s="187">
        <f>(F20+H20)/D20*100</f>
        <v>76.80608365019012</v>
      </c>
      <c r="R20" s="47">
        <f t="shared" si="4"/>
        <v>76.82192648922688</v>
      </c>
      <c r="S20" s="188"/>
      <c r="T20" s="188"/>
    </row>
    <row r="21" spans="1:20" ht="52.5">
      <c r="A21" s="185">
        <v>5</v>
      </c>
      <c r="B21" s="186" t="s">
        <v>77</v>
      </c>
      <c r="C21" s="193">
        <v>4.03</v>
      </c>
      <c r="D21" s="193">
        <v>4.03</v>
      </c>
      <c r="E21" s="193">
        <v>3.5</v>
      </c>
      <c r="F21" s="193">
        <v>3.19</v>
      </c>
      <c r="G21" s="193">
        <v>0.3</v>
      </c>
      <c r="H21" s="193">
        <v>0.36</v>
      </c>
      <c r="I21" s="193">
        <v>4.56</v>
      </c>
      <c r="J21" s="193">
        <v>24.17</v>
      </c>
      <c r="K21" s="193">
        <v>5.67</v>
      </c>
      <c r="L21" s="193">
        <v>24</v>
      </c>
      <c r="M21" s="194">
        <v>42401</v>
      </c>
      <c r="N21" s="194" t="s">
        <v>157</v>
      </c>
      <c r="O21" s="193">
        <v>4.26</v>
      </c>
      <c r="P21" s="47">
        <f t="shared" si="3"/>
        <v>94.29280397022332</v>
      </c>
      <c r="Q21" s="195">
        <v>100</v>
      </c>
      <c r="R21" s="47">
        <f t="shared" si="4"/>
        <v>97.14640198511165</v>
      </c>
      <c r="S21" s="188"/>
      <c r="T21" s="188"/>
    </row>
    <row r="22" spans="1:20" ht="105">
      <c r="A22" s="185">
        <v>6</v>
      </c>
      <c r="B22" s="186" t="s">
        <v>74</v>
      </c>
      <c r="C22" s="90">
        <v>4.47</v>
      </c>
      <c r="D22" s="90">
        <v>4.47</v>
      </c>
      <c r="E22" s="90">
        <v>3.89</v>
      </c>
      <c r="F22" s="90">
        <v>3.89</v>
      </c>
      <c r="G22" s="90"/>
      <c r="H22" s="90"/>
      <c r="I22" s="90">
        <v>4.67</v>
      </c>
      <c r="J22" s="90">
        <v>21.29</v>
      </c>
      <c r="K22" s="90" t="s">
        <v>172</v>
      </c>
      <c r="L22" s="90">
        <v>24</v>
      </c>
      <c r="M22" s="90" t="s">
        <v>173</v>
      </c>
      <c r="N22" s="89" t="s">
        <v>114</v>
      </c>
      <c r="O22" s="44">
        <v>4.67</v>
      </c>
      <c r="P22" s="47">
        <f t="shared" si="3"/>
        <v>87.06189410887399</v>
      </c>
      <c r="Q22" s="47">
        <v>100</v>
      </c>
      <c r="R22" s="47">
        <f t="shared" si="4"/>
        <v>93.530947054437</v>
      </c>
      <c r="S22" s="188"/>
      <c r="T22" s="188"/>
    </row>
    <row r="23" spans="1:20" ht="82.5" customHeight="1" thickBot="1">
      <c r="A23" s="90">
        <v>7</v>
      </c>
      <c r="B23" s="186" t="s">
        <v>63</v>
      </c>
      <c r="C23" s="196">
        <v>8.52</v>
      </c>
      <c r="D23" s="196">
        <v>8.52</v>
      </c>
      <c r="E23" s="197">
        <v>3.96</v>
      </c>
      <c r="F23" s="197">
        <v>3.96</v>
      </c>
      <c r="G23" s="197">
        <v>0.38</v>
      </c>
      <c r="H23" s="198" t="s">
        <v>159</v>
      </c>
      <c r="I23" s="196">
        <v>5.2</v>
      </c>
      <c r="J23" s="197">
        <v>29.64</v>
      </c>
      <c r="K23" s="196">
        <v>5.7</v>
      </c>
      <c r="L23" s="197">
        <v>24</v>
      </c>
      <c r="M23" s="229">
        <v>42530</v>
      </c>
      <c r="N23" s="185" t="s">
        <v>184</v>
      </c>
      <c r="O23" s="44">
        <v>7.6</v>
      </c>
      <c r="P23" s="47">
        <f t="shared" si="3"/>
        <v>50.860719874804396</v>
      </c>
      <c r="Q23" s="47">
        <v>100</v>
      </c>
      <c r="R23" s="47">
        <f t="shared" si="4"/>
        <v>75.4303599374022</v>
      </c>
      <c r="S23" s="188"/>
      <c r="T23" s="188"/>
    </row>
    <row r="24" spans="1:20" ht="78.75">
      <c r="A24" s="90">
        <v>8</v>
      </c>
      <c r="B24" s="186" t="s">
        <v>79</v>
      </c>
      <c r="C24" s="44">
        <v>17.63</v>
      </c>
      <c r="D24" s="44">
        <v>17.63</v>
      </c>
      <c r="E24" s="44">
        <v>0</v>
      </c>
      <c r="F24" s="44">
        <v>0</v>
      </c>
      <c r="G24" s="47">
        <v>0</v>
      </c>
      <c r="H24" s="47">
        <v>0</v>
      </c>
      <c r="I24" s="45">
        <v>5.03</v>
      </c>
      <c r="J24" s="45" t="s">
        <v>125</v>
      </c>
      <c r="K24" s="45" t="s">
        <v>126</v>
      </c>
      <c r="L24" s="47">
        <v>24</v>
      </c>
      <c r="M24" s="46">
        <v>42116</v>
      </c>
      <c r="N24" s="46" t="s">
        <v>124</v>
      </c>
      <c r="O24" s="44">
        <v>28.98</v>
      </c>
      <c r="P24" s="47">
        <f t="shared" si="3"/>
        <v>23.775761013424095</v>
      </c>
      <c r="Q24" s="47">
        <v>100</v>
      </c>
      <c r="R24" s="47">
        <f t="shared" si="4"/>
        <v>61.88788050671205</v>
      </c>
      <c r="S24" s="188"/>
      <c r="T24" s="188"/>
    </row>
    <row r="25" spans="1:20" ht="78.75">
      <c r="A25" s="90">
        <v>9</v>
      </c>
      <c r="B25" s="186" t="s">
        <v>80</v>
      </c>
      <c r="C25" s="168">
        <v>6.16</v>
      </c>
      <c r="D25" s="168">
        <v>9.1</v>
      </c>
      <c r="E25" s="168">
        <v>9.7</v>
      </c>
      <c r="F25" s="169">
        <v>14.13</v>
      </c>
      <c r="G25" s="185">
        <v>0</v>
      </c>
      <c r="H25" s="185">
        <v>0</v>
      </c>
      <c r="I25" s="199">
        <v>11.64</v>
      </c>
      <c r="J25" s="199">
        <v>62.86</v>
      </c>
      <c r="K25" s="200">
        <v>5.4</v>
      </c>
      <c r="L25" s="200">
        <v>24</v>
      </c>
      <c r="M25" s="201">
        <v>42552</v>
      </c>
      <c r="N25" s="89" t="s">
        <v>183</v>
      </c>
      <c r="O25" s="185">
        <v>7.36</v>
      </c>
      <c r="P25" s="47">
        <f t="shared" si="3"/>
        <v>157.4675324675325</v>
      </c>
      <c r="Q25" s="47">
        <f>O25/1.2/D25*100</f>
        <v>67.3992673992674</v>
      </c>
      <c r="R25" s="47">
        <f t="shared" si="4"/>
        <v>112.43339993339995</v>
      </c>
      <c r="S25" s="188"/>
      <c r="T25" s="188"/>
    </row>
    <row r="26" spans="1:20" ht="53.25" customHeight="1">
      <c r="A26" s="90">
        <v>10</v>
      </c>
      <c r="B26" s="202" t="s">
        <v>67</v>
      </c>
      <c r="C26" s="203">
        <v>6.16</v>
      </c>
      <c r="D26" s="203">
        <f>C26</f>
        <v>6.16</v>
      </c>
      <c r="E26" s="203">
        <v>4.42</v>
      </c>
      <c r="F26" s="203">
        <v>4.42</v>
      </c>
      <c r="G26" s="87">
        <v>0</v>
      </c>
      <c r="H26" s="87">
        <v>0</v>
      </c>
      <c r="I26" s="88">
        <v>7.656</v>
      </c>
      <c r="J26" s="86">
        <v>59.72</v>
      </c>
      <c r="K26" s="86">
        <v>7.8</v>
      </c>
      <c r="L26" s="47">
        <v>24</v>
      </c>
      <c r="M26" s="89">
        <v>42644</v>
      </c>
      <c r="N26" s="89" t="s">
        <v>193</v>
      </c>
      <c r="O26" s="88">
        <f>E26*1.2</f>
        <v>5.303999999999999</v>
      </c>
      <c r="P26" s="47">
        <f t="shared" si="3"/>
        <v>103.57142857142856</v>
      </c>
      <c r="Q26" s="47">
        <f>O26/1.2/D26*100</f>
        <v>71.75324675324674</v>
      </c>
      <c r="R26" s="47">
        <f t="shared" si="4"/>
        <v>87.66233766233765</v>
      </c>
      <c r="S26" s="188"/>
      <c r="T26" s="188"/>
    </row>
    <row r="27" spans="1:20" ht="51.75" customHeight="1">
      <c r="A27" s="90">
        <v>11</v>
      </c>
      <c r="B27" s="186" t="s">
        <v>82</v>
      </c>
      <c r="C27" s="142">
        <v>5.35</v>
      </c>
      <c r="D27" s="142">
        <v>14.45</v>
      </c>
      <c r="E27" s="142">
        <v>5.35</v>
      </c>
      <c r="F27" s="142">
        <v>14.45</v>
      </c>
      <c r="G27" s="142" t="s">
        <v>81</v>
      </c>
      <c r="H27" s="142" t="s">
        <v>81</v>
      </c>
      <c r="I27" s="142">
        <v>7.57</v>
      </c>
      <c r="J27" s="142">
        <v>34.8</v>
      </c>
      <c r="K27" s="142">
        <v>4.6</v>
      </c>
      <c r="L27" s="142" t="s">
        <v>81</v>
      </c>
      <c r="M27" s="143">
        <v>42217</v>
      </c>
      <c r="N27" s="142" t="s">
        <v>160</v>
      </c>
      <c r="O27" s="44">
        <v>17.3</v>
      </c>
      <c r="P27" s="47">
        <f t="shared" si="3"/>
        <v>117.91277258566979</v>
      </c>
      <c r="Q27" s="47">
        <f>O27/1.2/D27*100</f>
        <v>99.76931949250289</v>
      </c>
      <c r="R27" s="47">
        <f t="shared" si="4"/>
        <v>108.84104603908634</v>
      </c>
      <c r="S27" s="188"/>
      <c r="T27" s="188"/>
    </row>
    <row r="28" spans="1:20" ht="78.75">
      <c r="A28" s="90">
        <v>11</v>
      </c>
      <c r="B28" s="202" t="s">
        <v>64</v>
      </c>
      <c r="C28" s="34">
        <v>3.8</v>
      </c>
      <c r="D28" s="34">
        <v>3.88</v>
      </c>
      <c r="E28" s="34">
        <v>3.34</v>
      </c>
      <c r="F28" s="34">
        <v>2.41</v>
      </c>
      <c r="G28" s="34" t="s">
        <v>81</v>
      </c>
      <c r="H28" s="34" t="s">
        <v>81</v>
      </c>
      <c r="I28" s="34">
        <v>4.01</v>
      </c>
      <c r="J28" s="34">
        <v>18.3</v>
      </c>
      <c r="K28" s="34">
        <v>4.5625</v>
      </c>
      <c r="L28" s="35">
        <v>24</v>
      </c>
      <c r="M28" s="167">
        <v>41995</v>
      </c>
      <c r="N28" s="46" t="s">
        <v>174</v>
      </c>
      <c r="O28" s="44">
        <v>5.35</v>
      </c>
      <c r="P28" s="47">
        <f t="shared" si="3"/>
        <v>87.93859649122808</v>
      </c>
      <c r="Q28" s="47">
        <f>O28/1.2/D28*100</f>
        <v>114.90549828178693</v>
      </c>
      <c r="R28" s="47">
        <f t="shared" si="4"/>
        <v>101.4220473865075</v>
      </c>
      <c r="S28" s="188"/>
      <c r="T28" s="188"/>
    </row>
    <row r="29" spans="1:20" ht="76.5" customHeight="1">
      <c r="A29" s="90">
        <v>12</v>
      </c>
      <c r="B29" s="202" t="s">
        <v>72</v>
      </c>
      <c r="C29" s="90">
        <v>4.6</v>
      </c>
      <c r="D29" s="90">
        <v>4.86</v>
      </c>
      <c r="E29" s="90">
        <v>4.35</v>
      </c>
      <c r="F29" s="90">
        <v>5.85</v>
      </c>
      <c r="G29" s="90">
        <v>0.47</v>
      </c>
      <c r="H29" s="90">
        <v>0.62</v>
      </c>
      <c r="I29" s="90">
        <v>5.23</v>
      </c>
      <c r="J29" s="90">
        <v>32.95</v>
      </c>
      <c r="K29" s="90">
        <v>6.3</v>
      </c>
      <c r="L29" s="90" t="s">
        <v>105</v>
      </c>
      <c r="M29" s="46">
        <v>42095</v>
      </c>
      <c r="N29" s="89" t="s">
        <v>132</v>
      </c>
      <c r="O29" s="90">
        <v>7</v>
      </c>
      <c r="P29" s="47">
        <f t="shared" si="3"/>
        <v>94.74637681159423</v>
      </c>
      <c r="Q29" s="47">
        <f>O29/1.2/D29*100</f>
        <v>120.02743484224968</v>
      </c>
      <c r="R29" s="47">
        <v>100</v>
      </c>
      <c r="S29" s="188"/>
      <c r="T29" s="188"/>
    </row>
    <row r="30" spans="1:20" ht="78.75">
      <c r="A30" s="90">
        <v>13</v>
      </c>
      <c r="B30" s="202" t="s">
        <v>88</v>
      </c>
      <c r="C30" s="44">
        <v>4.53</v>
      </c>
      <c r="D30" s="44">
        <v>4.53</v>
      </c>
      <c r="E30" s="44">
        <v>5.7</v>
      </c>
      <c r="F30" s="44">
        <v>5.7</v>
      </c>
      <c r="G30" s="47">
        <v>0</v>
      </c>
      <c r="H30" s="47">
        <v>0</v>
      </c>
      <c r="I30" s="45" t="s">
        <v>116</v>
      </c>
      <c r="J30" s="45">
        <v>34.2</v>
      </c>
      <c r="K30" s="45">
        <v>5.7</v>
      </c>
      <c r="L30" s="47">
        <v>24</v>
      </c>
      <c r="M30" s="46">
        <v>42081</v>
      </c>
      <c r="N30" s="46" t="s">
        <v>117</v>
      </c>
      <c r="O30" s="44">
        <v>10.26</v>
      </c>
      <c r="P30" s="47">
        <v>100</v>
      </c>
      <c r="Q30" s="47">
        <v>100</v>
      </c>
      <c r="R30" s="47">
        <f t="shared" si="4"/>
        <v>100</v>
      </c>
      <c r="S30" s="188"/>
      <c r="T30" s="188"/>
    </row>
    <row r="31" spans="1:20" ht="78.75">
      <c r="A31" s="90">
        <v>14</v>
      </c>
      <c r="B31" s="202" t="s">
        <v>69</v>
      </c>
      <c r="C31" s="44">
        <v>10.81</v>
      </c>
      <c r="D31" s="44">
        <v>15.36</v>
      </c>
      <c r="E31" s="44">
        <v>8.23</v>
      </c>
      <c r="F31" s="44">
        <v>14.17</v>
      </c>
      <c r="G31" s="47">
        <v>0</v>
      </c>
      <c r="H31" s="47">
        <v>0</v>
      </c>
      <c r="I31" s="44">
        <v>9.87</v>
      </c>
      <c r="J31" s="44">
        <v>36.56</v>
      </c>
      <c r="K31" s="44">
        <v>3.7</v>
      </c>
      <c r="L31" s="47">
        <v>24</v>
      </c>
      <c r="M31" s="46">
        <v>42156</v>
      </c>
      <c r="N31" s="46" t="s">
        <v>136</v>
      </c>
      <c r="O31" s="44">
        <v>17</v>
      </c>
      <c r="P31" s="47">
        <f t="shared" si="3"/>
        <v>76.08695652173913</v>
      </c>
      <c r="Q31" s="47">
        <f>O31/1.2/D31*100</f>
        <v>92.23090277777779</v>
      </c>
      <c r="R31" s="47">
        <f t="shared" si="4"/>
        <v>84.15892964975845</v>
      </c>
      <c r="S31" s="188"/>
      <c r="T31" s="188"/>
    </row>
    <row r="32" spans="1:20" ht="105">
      <c r="A32" s="90">
        <v>15</v>
      </c>
      <c r="B32" s="202" t="s">
        <v>64</v>
      </c>
      <c r="C32" s="49">
        <v>3.92</v>
      </c>
      <c r="D32" s="49">
        <v>0</v>
      </c>
      <c r="E32" s="49">
        <v>0</v>
      </c>
      <c r="F32" s="49">
        <v>3.34</v>
      </c>
      <c r="G32" s="204">
        <v>0</v>
      </c>
      <c r="H32" s="204">
        <v>0</v>
      </c>
      <c r="I32" s="49">
        <v>4.01</v>
      </c>
      <c r="J32" s="49">
        <v>23.17</v>
      </c>
      <c r="K32" s="49">
        <v>5.78</v>
      </c>
      <c r="L32" s="47">
        <v>24</v>
      </c>
      <c r="M32" s="205">
        <v>41995</v>
      </c>
      <c r="N32" s="46" t="s">
        <v>120</v>
      </c>
      <c r="O32" s="49">
        <v>3.8</v>
      </c>
      <c r="P32" s="47">
        <f t="shared" si="3"/>
        <v>85.24659863945578</v>
      </c>
      <c r="Q32" s="47">
        <v>92</v>
      </c>
      <c r="R32" s="47">
        <f t="shared" si="4"/>
        <v>88.62329931972789</v>
      </c>
      <c r="S32" s="188"/>
      <c r="T32" s="188"/>
    </row>
    <row r="33" spans="1:20" ht="78.75">
      <c r="A33" s="90">
        <v>16</v>
      </c>
      <c r="B33" s="186" t="s">
        <v>94</v>
      </c>
      <c r="C33" s="44">
        <v>7.05</v>
      </c>
      <c r="D33" s="44">
        <v>7.05</v>
      </c>
      <c r="E33" s="44">
        <v>8.01</v>
      </c>
      <c r="F33" s="44">
        <v>8.01</v>
      </c>
      <c r="G33" s="47">
        <v>0</v>
      </c>
      <c r="H33" s="47">
        <v>0</v>
      </c>
      <c r="I33" s="45">
        <v>4</v>
      </c>
      <c r="J33" s="45">
        <v>24</v>
      </c>
      <c r="K33" s="45">
        <v>6</v>
      </c>
      <c r="L33" s="47">
        <v>24</v>
      </c>
      <c r="M33" s="46">
        <v>41456</v>
      </c>
      <c r="N33" s="46" t="s">
        <v>118</v>
      </c>
      <c r="O33" s="44">
        <v>9.71</v>
      </c>
      <c r="P33" s="47">
        <f t="shared" si="3"/>
        <v>47.28132387706856</v>
      </c>
      <c r="Q33" s="47">
        <v>100</v>
      </c>
      <c r="R33" s="47">
        <f t="shared" si="4"/>
        <v>73.64066193853428</v>
      </c>
      <c r="S33" s="188"/>
      <c r="T33" s="188"/>
    </row>
    <row r="34" spans="1:20" ht="117" customHeight="1">
      <c r="A34" s="90">
        <v>17</v>
      </c>
      <c r="B34" s="202" t="s">
        <v>83</v>
      </c>
      <c r="C34" s="90">
        <v>5.805</v>
      </c>
      <c r="D34" s="90">
        <v>5.805</v>
      </c>
      <c r="E34" s="90">
        <v>3.1417</v>
      </c>
      <c r="F34" s="90">
        <v>3.1417</v>
      </c>
      <c r="G34" s="90">
        <v>0.0628</v>
      </c>
      <c r="H34" s="90">
        <v>0.7854</v>
      </c>
      <c r="I34" s="90">
        <v>3.85</v>
      </c>
      <c r="J34" s="90">
        <v>21.18</v>
      </c>
      <c r="K34" s="90">
        <v>5.5</v>
      </c>
      <c r="L34" s="90" t="s">
        <v>105</v>
      </c>
      <c r="M34" s="90" t="s">
        <v>179</v>
      </c>
      <c r="N34" s="89" t="s">
        <v>127</v>
      </c>
      <c r="O34" s="49">
        <v>4.71</v>
      </c>
      <c r="P34" s="47">
        <f t="shared" si="3"/>
        <v>55.26844674131496</v>
      </c>
      <c r="Q34" s="204">
        <f>O34/D34*100</f>
        <v>81.13695090439276</v>
      </c>
      <c r="R34" s="47">
        <f t="shared" si="4"/>
        <v>68.20269882285386</v>
      </c>
      <c r="S34" s="188"/>
      <c r="T34" s="188"/>
    </row>
    <row r="35" spans="1:20" ht="75.75" customHeight="1">
      <c r="A35" s="251" t="s">
        <v>131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  <mergeCell ref="K6:K7"/>
    <mergeCell ref="G6:H6"/>
  </mergeCells>
  <printOptions horizontalCentered="1" verticalCentered="1"/>
  <pageMargins left="0.1968503937007874" right="0.1968503937007874" top="0.35433070866141736" bottom="0.31496062992125984" header="0" footer="0"/>
  <pageSetup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8">
      <selection activeCell="M27" sqref="M27"/>
    </sheetView>
  </sheetViews>
  <sheetFormatPr defaultColWidth="9.140625" defaultRowHeight="12.75"/>
  <cols>
    <col min="1" max="1" width="4.00390625" style="1" bestFit="1" customWidth="1"/>
    <col min="2" max="2" width="44.5742187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3.421875" style="1" bestFit="1" customWidth="1"/>
    <col min="11" max="11" width="15.28125" style="1" customWidth="1"/>
    <col min="12" max="12" width="26.42187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12.7109375" style="1" customWidth="1"/>
    <col min="17" max="16384" width="9.140625" style="1" customWidth="1"/>
  </cols>
  <sheetData>
    <row r="1" spans="13:16" ht="36" customHeight="1" hidden="1">
      <c r="M1" s="258"/>
      <c r="N1" s="258"/>
      <c r="O1" s="258"/>
      <c r="P1" s="258"/>
    </row>
    <row r="2" spans="2:20" ht="43.5" customHeight="1">
      <c r="B2" s="247" t="s">
        <v>190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59"/>
      <c r="B4" s="259" t="s">
        <v>0</v>
      </c>
      <c r="C4" s="259" t="s">
        <v>1</v>
      </c>
      <c r="D4" s="259"/>
      <c r="E4" s="259" t="s">
        <v>2</v>
      </c>
      <c r="F4" s="259"/>
      <c r="G4" s="259"/>
      <c r="H4" s="259"/>
      <c r="I4" s="261" t="s">
        <v>3</v>
      </c>
      <c r="J4" s="261"/>
      <c r="K4" s="261"/>
      <c r="L4" s="261"/>
      <c r="M4" s="261"/>
      <c r="N4" s="259" t="s">
        <v>4</v>
      </c>
      <c r="O4" s="259"/>
      <c r="P4" s="259"/>
    </row>
    <row r="5" spans="1:16" ht="30" customHeight="1">
      <c r="A5" s="259"/>
      <c r="B5" s="259"/>
      <c r="C5" s="259"/>
      <c r="D5" s="259"/>
      <c r="E5" s="259"/>
      <c r="F5" s="259"/>
      <c r="G5" s="259"/>
      <c r="H5" s="259"/>
      <c r="I5" s="259" t="s">
        <v>5</v>
      </c>
      <c r="J5" s="259"/>
      <c r="K5" s="259"/>
      <c r="L5" s="259"/>
      <c r="M5" s="260" t="s">
        <v>6</v>
      </c>
      <c r="N5" s="260" t="s">
        <v>7</v>
      </c>
      <c r="O5" s="260" t="s">
        <v>8</v>
      </c>
      <c r="P5" s="260" t="s">
        <v>9</v>
      </c>
    </row>
    <row r="6" spans="1:16" ht="44.25" customHeight="1">
      <c r="A6" s="259"/>
      <c r="B6" s="259"/>
      <c r="C6" s="259"/>
      <c r="D6" s="259"/>
      <c r="E6" s="259" t="s">
        <v>10</v>
      </c>
      <c r="F6" s="259"/>
      <c r="G6" s="259" t="s">
        <v>11</v>
      </c>
      <c r="H6" s="259"/>
      <c r="I6" s="260" t="s">
        <v>12</v>
      </c>
      <c r="J6" s="260" t="s">
        <v>13</v>
      </c>
      <c r="K6" s="260" t="s">
        <v>14</v>
      </c>
      <c r="L6" s="222" t="s">
        <v>107</v>
      </c>
      <c r="M6" s="260"/>
      <c r="N6" s="260"/>
      <c r="O6" s="260"/>
      <c r="P6" s="260"/>
    </row>
    <row r="7" spans="1:16" ht="149.25" customHeight="1" thickBot="1">
      <c r="A7" s="259"/>
      <c r="B7" s="259"/>
      <c r="C7" s="17" t="s">
        <v>15</v>
      </c>
      <c r="D7" s="17" t="s">
        <v>16</v>
      </c>
      <c r="E7" s="17" t="s">
        <v>15</v>
      </c>
      <c r="F7" s="17" t="s">
        <v>16</v>
      </c>
      <c r="G7" s="17" t="s">
        <v>15</v>
      </c>
      <c r="H7" s="17" t="s">
        <v>16</v>
      </c>
      <c r="I7" s="260"/>
      <c r="J7" s="260"/>
      <c r="K7" s="260"/>
      <c r="L7" s="223"/>
      <c r="M7" s="260"/>
      <c r="N7" s="260"/>
      <c r="O7" s="260"/>
      <c r="P7" s="260"/>
    </row>
    <row r="8" spans="1:16" ht="19.5" customHeight="1">
      <c r="A8" s="16"/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</row>
    <row r="9" spans="1:16" ht="0.75" customHeight="1">
      <c r="A9" s="40">
        <v>1</v>
      </c>
      <c r="B9" s="41" t="s">
        <v>45</v>
      </c>
      <c r="C9" s="16"/>
      <c r="D9" s="16"/>
      <c r="E9" s="16"/>
      <c r="F9" s="16"/>
      <c r="G9" s="16"/>
      <c r="H9" s="16"/>
      <c r="I9" s="23">
        <v>1.39</v>
      </c>
      <c r="J9" s="16"/>
      <c r="K9" s="16"/>
      <c r="L9" s="18">
        <v>38884</v>
      </c>
      <c r="M9" s="16">
        <v>3.18</v>
      </c>
      <c r="N9" s="16" t="e">
        <f>I9/C9*100</f>
        <v>#DIV/0!</v>
      </c>
      <c r="O9" s="16" t="e">
        <f aca="true" t="shared" si="0" ref="O9:O17">M9/D9*100</f>
        <v>#DIV/0!</v>
      </c>
      <c r="P9" s="16" t="e">
        <f aca="true" t="shared" si="1" ref="P9:P18">(O9+N9)/2</f>
        <v>#DIV/0!</v>
      </c>
    </row>
    <row r="10" spans="1:16" ht="15.75" hidden="1">
      <c r="A10" s="40">
        <v>2</v>
      </c>
      <c r="B10" s="41" t="s">
        <v>46</v>
      </c>
      <c r="C10" s="16"/>
      <c r="D10" s="16"/>
      <c r="E10" s="16"/>
      <c r="F10" s="16"/>
      <c r="G10" s="16"/>
      <c r="H10" s="16"/>
      <c r="I10" s="23">
        <v>1.2</v>
      </c>
      <c r="J10" s="16"/>
      <c r="K10" s="16"/>
      <c r="L10" s="18">
        <v>38552</v>
      </c>
      <c r="M10" s="16">
        <v>5.35</v>
      </c>
      <c r="N10" s="16" t="e">
        <f>I10/C10*100</f>
        <v>#DIV/0!</v>
      </c>
      <c r="O10" s="16" t="e">
        <f t="shared" si="0"/>
        <v>#DIV/0!</v>
      </c>
      <c r="P10" s="16" t="e">
        <f t="shared" si="1"/>
        <v>#DIV/0!</v>
      </c>
    </row>
    <row r="11" spans="1:16" ht="20.25" customHeight="1" hidden="1">
      <c r="A11" s="40">
        <v>1</v>
      </c>
      <c r="B11" s="41" t="s">
        <v>52</v>
      </c>
      <c r="C11" s="16"/>
      <c r="D11" s="16"/>
      <c r="E11" s="16"/>
      <c r="F11" s="16"/>
      <c r="G11" s="16"/>
      <c r="H11" s="16"/>
      <c r="I11" s="23">
        <v>2.05</v>
      </c>
      <c r="J11" s="16"/>
      <c r="K11" s="16"/>
      <c r="L11" s="18">
        <v>38636</v>
      </c>
      <c r="M11" s="16">
        <v>3.04</v>
      </c>
      <c r="N11" s="24">
        <v>52.9</v>
      </c>
      <c r="O11" s="16">
        <v>68.5</v>
      </c>
      <c r="P11" s="16"/>
    </row>
    <row r="12" spans="1:16" ht="15.75" hidden="1">
      <c r="A12" s="40">
        <v>4</v>
      </c>
      <c r="B12" s="41" t="s">
        <v>48</v>
      </c>
      <c r="C12" s="16"/>
      <c r="D12" s="16"/>
      <c r="E12" s="16"/>
      <c r="F12" s="16"/>
      <c r="G12" s="16"/>
      <c r="H12" s="16"/>
      <c r="I12" s="23">
        <v>1.3</v>
      </c>
      <c r="J12" s="16"/>
      <c r="K12" s="16"/>
      <c r="L12" s="18">
        <v>38657</v>
      </c>
      <c r="M12" s="16">
        <v>4.85</v>
      </c>
      <c r="N12" s="24" t="e">
        <f aca="true" t="shared" si="2" ref="N12:N19">I12/C12*100</f>
        <v>#DIV/0!</v>
      </c>
      <c r="O12" s="16" t="e">
        <f t="shared" si="0"/>
        <v>#DIV/0!</v>
      </c>
      <c r="P12" s="16" t="e">
        <f t="shared" si="1"/>
        <v>#DIV/0!</v>
      </c>
    </row>
    <row r="13" spans="1:16" ht="15.75" hidden="1">
      <c r="A13" s="40">
        <v>5</v>
      </c>
      <c r="B13" s="41" t="s">
        <v>49</v>
      </c>
      <c r="C13" s="16"/>
      <c r="D13" s="16"/>
      <c r="E13" s="16"/>
      <c r="F13" s="16"/>
      <c r="G13" s="16"/>
      <c r="H13" s="16"/>
      <c r="I13" s="23">
        <v>2.16</v>
      </c>
      <c r="J13" s="16"/>
      <c r="K13" s="16"/>
      <c r="L13" s="18">
        <v>38991</v>
      </c>
      <c r="M13" s="16">
        <v>4.06</v>
      </c>
      <c r="N13" s="24" t="e">
        <f t="shared" si="2"/>
        <v>#DIV/0!</v>
      </c>
      <c r="O13" s="16" t="e">
        <f t="shared" si="0"/>
        <v>#DIV/0!</v>
      </c>
      <c r="P13" s="16" t="e">
        <f t="shared" si="1"/>
        <v>#DIV/0!</v>
      </c>
    </row>
    <row r="14" spans="1:16" ht="15.75" hidden="1">
      <c r="A14" s="40">
        <v>2</v>
      </c>
      <c r="B14" s="41" t="s">
        <v>52</v>
      </c>
      <c r="C14" s="16">
        <v>3.31</v>
      </c>
      <c r="D14" s="16">
        <v>3.79</v>
      </c>
      <c r="E14" s="16">
        <v>0</v>
      </c>
      <c r="F14" s="16">
        <v>0</v>
      </c>
      <c r="G14" s="16">
        <v>0</v>
      </c>
      <c r="H14" s="16">
        <v>0</v>
      </c>
      <c r="I14" s="23">
        <v>2.05</v>
      </c>
      <c r="J14" s="16">
        <v>0</v>
      </c>
      <c r="K14" s="16"/>
      <c r="L14" s="18">
        <v>38626</v>
      </c>
      <c r="M14" s="16">
        <v>3.04</v>
      </c>
      <c r="N14" s="24">
        <v>52.9</v>
      </c>
      <c r="O14" s="24">
        <v>68.5</v>
      </c>
      <c r="P14" s="24">
        <v>0</v>
      </c>
    </row>
    <row r="15" spans="1:16" ht="21" customHeight="1" hidden="1">
      <c r="A15" s="40">
        <v>3</v>
      </c>
      <c r="B15" s="41" t="s">
        <v>53</v>
      </c>
      <c r="C15" s="16">
        <v>1.31</v>
      </c>
      <c r="D15" s="16">
        <v>1.31</v>
      </c>
      <c r="E15" s="16">
        <v>1.62</v>
      </c>
      <c r="F15" s="16">
        <v>1.76</v>
      </c>
      <c r="G15" s="16">
        <v>0</v>
      </c>
      <c r="H15" s="16">
        <v>0.4</v>
      </c>
      <c r="I15" s="23">
        <v>1.94</v>
      </c>
      <c r="J15" s="16">
        <v>11.24</v>
      </c>
      <c r="K15" s="16"/>
      <c r="L15" s="18">
        <v>39295</v>
      </c>
      <c r="M15" s="16">
        <v>2.59</v>
      </c>
      <c r="N15" s="24">
        <v>123.7</v>
      </c>
      <c r="O15" s="24">
        <v>134.4</v>
      </c>
      <c r="P15" s="24">
        <v>129</v>
      </c>
    </row>
    <row r="16" spans="1:16" ht="15.75" hidden="1">
      <c r="A16" s="40">
        <v>8</v>
      </c>
      <c r="B16" s="41" t="s">
        <v>55</v>
      </c>
      <c r="C16" s="16"/>
      <c r="D16" s="16"/>
      <c r="E16" s="16"/>
      <c r="F16" s="16"/>
      <c r="G16" s="16"/>
      <c r="H16" s="16"/>
      <c r="I16" s="23">
        <v>1.21</v>
      </c>
      <c r="J16" s="16"/>
      <c r="K16" s="16"/>
      <c r="L16" s="18">
        <v>38961</v>
      </c>
      <c r="M16" s="16">
        <v>3.43</v>
      </c>
      <c r="N16" s="24" t="e">
        <f t="shared" si="2"/>
        <v>#DIV/0!</v>
      </c>
      <c r="O16" s="16" t="e">
        <f t="shared" si="0"/>
        <v>#DIV/0!</v>
      </c>
      <c r="P16" s="16" t="e">
        <f t="shared" si="1"/>
        <v>#DIV/0!</v>
      </c>
    </row>
    <row r="17" spans="1:16" ht="15.75" hidden="1">
      <c r="A17" s="40">
        <v>9</v>
      </c>
      <c r="B17" s="41" t="s">
        <v>56</v>
      </c>
      <c r="C17" s="16"/>
      <c r="D17" s="16"/>
      <c r="E17" s="16"/>
      <c r="F17" s="16"/>
      <c r="G17" s="16"/>
      <c r="H17" s="16"/>
      <c r="I17" s="23">
        <v>1.21</v>
      </c>
      <c r="J17" s="16"/>
      <c r="K17" s="16"/>
      <c r="L17" s="18">
        <v>38929</v>
      </c>
      <c r="M17" s="16">
        <v>3.43</v>
      </c>
      <c r="N17" s="24" t="e">
        <f t="shared" si="2"/>
        <v>#DIV/0!</v>
      </c>
      <c r="O17" s="16" t="e">
        <f t="shared" si="0"/>
        <v>#DIV/0!</v>
      </c>
      <c r="P17" s="16" t="e">
        <f t="shared" si="1"/>
        <v>#DIV/0!</v>
      </c>
    </row>
    <row r="18" spans="1:16" ht="15.75" hidden="1">
      <c r="A18" s="40">
        <v>4</v>
      </c>
      <c r="B18" s="41" t="s">
        <v>54</v>
      </c>
      <c r="C18" s="16">
        <v>1.67</v>
      </c>
      <c r="D18" s="16">
        <v>2.72</v>
      </c>
      <c r="E18" s="16">
        <v>1.67</v>
      </c>
      <c r="F18" s="16">
        <v>2.75</v>
      </c>
      <c r="G18" s="16">
        <v>0</v>
      </c>
      <c r="H18" s="16">
        <v>0</v>
      </c>
      <c r="I18" s="23">
        <v>2</v>
      </c>
      <c r="J18" s="16">
        <v>10.4</v>
      </c>
      <c r="K18" s="16"/>
      <c r="L18" s="18">
        <v>38961</v>
      </c>
      <c r="M18" s="16">
        <v>3.3</v>
      </c>
      <c r="N18" s="24">
        <v>100</v>
      </c>
      <c r="O18" s="16">
        <v>100</v>
      </c>
      <c r="P18" s="16">
        <f t="shared" si="1"/>
        <v>100</v>
      </c>
    </row>
    <row r="19" spans="1:16" ht="15.75" hidden="1">
      <c r="A19" s="40">
        <v>5</v>
      </c>
      <c r="B19" s="41" t="s">
        <v>57</v>
      </c>
      <c r="C19" s="16">
        <v>5.02</v>
      </c>
      <c r="D19" s="16">
        <v>0</v>
      </c>
      <c r="E19" s="16">
        <v>5.14</v>
      </c>
      <c r="F19" s="16">
        <v>0</v>
      </c>
      <c r="G19" s="16">
        <v>0</v>
      </c>
      <c r="H19" s="16">
        <v>0</v>
      </c>
      <c r="I19" s="23">
        <v>1.2</v>
      </c>
      <c r="J19" s="16">
        <v>6.48</v>
      </c>
      <c r="K19" s="16"/>
      <c r="L19" s="18">
        <v>39190</v>
      </c>
      <c r="M19" s="16">
        <v>4.85</v>
      </c>
      <c r="N19" s="24">
        <f t="shared" si="2"/>
        <v>23.904382470119522</v>
      </c>
      <c r="O19" s="16">
        <v>100</v>
      </c>
      <c r="P19" s="22">
        <f>(O19+N19)/2</f>
        <v>61.95219123505976</v>
      </c>
    </row>
    <row r="20" spans="1:16" ht="49.5">
      <c r="A20" s="206">
        <v>1</v>
      </c>
      <c r="B20" s="51" t="s">
        <v>66</v>
      </c>
      <c r="C20" s="219">
        <v>7.64</v>
      </c>
      <c r="D20" s="219">
        <v>49.06</v>
      </c>
      <c r="E20" s="220">
        <v>5</v>
      </c>
      <c r="F20" s="219">
        <v>5.83</v>
      </c>
      <c r="G20" s="52">
        <v>0</v>
      </c>
      <c r="H20" s="52">
        <v>0</v>
      </c>
      <c r="I20" s="54">
        <v>6</v>
      </c>
      <c r="J20" s="52">
        <v>42.3</v>
      </c>
      <c r="K20" s="55">
        <v>41944</v>
      </c>
      <c r="L20" s="56" t="s">
        <v>121</v>
      </c>
      <c r="M20" s="52">
        <v>17.59</v>
      </c>
      <c r="N20" s="57">
        <v>65.2</v>
      </c>
      <c r="O20" s="57">
        <v>29</v>
      </c>
      <c r="P20" s="57">
        <v>47</v>
      </c>
    </row>
    <row r="21" spans="1:16" ht="66.75" customHeight="1">
      <c r="A21" s="206">
        <v>2</v>
      </c>
      <c r="B21" s="51" t="s">
        <v>84</v>
      </c>
      <c r="C21" s="16">
        <v>8.643</v>
      </c>
      <c r="D21" s="16">
        <v>8.643</v>
      </c>
      <c r="E21" s="16">
        <v>6.927</v>
      </c>
      <c r="F21" s="16">
        <v>6.927</v>
      </c>
      <c r="G21" s="16">
        <v>0.346</v>
      </c>
      <c r="H21" s="16">
        <v>3.463</v>
      </c>
      <c r="I21" s="23">
        <v>2.16</v>
      </c>
      <c r="J21" s="16">
        <v>46.77</v>
      </c>
      <c r="K21" s="218">
        <v>42186</v>
      </c>
      <c r="L21" s="59" t="s">
        <v>139</v>
      </c>
      <c r="M21" s="58">
        <v>12.469</v>
      </c>
      <c r="N21" s="60">
        <f>(E21+G21)/C21*100</f>
        <v>84.1490223302094</v>
      </c>
      <c r="O21" s="60">
        <f>(F21+H21)/D21*100</f>
        <v>120.2128890431563</v>
      </c>
      <c r="P21" s="60">
        <f>7.203/D21*100</f>
        <v>83.33911836167997</v>
      </c>
    </row>
    <row r="22" spans="1:16" ht="45" customHeight="1">
      <c r="A22" s="206">
        <v>3</v>
      </c>
      <c r="B22" s="61" t="s">
        <v>62</v>
      </c>
      <c r="C22" s="62">
        <v>6.98</v>
      </c>
      <c r="D22" s="62">
        <v>6.98</v>
      </c>
      <c r="E22" s="154">
        <v>6.71</v>
      </c>
      <c r="F22" s="154">
        <f>E22</f>
        <v>6.71</v>
      </c>
      <c r="G22" s="153">
        <v>0</v>
      </c>
      <c r="H22" s="153">
        <v>0</v>
      </c>
      <c r="I22" s="154">
        <f>E22*1.2</f>
        <v>8.052</v>
      </c>
      <c r="J22" s="154">
        <v>46.65</v>
      </c>
      <c r="K22" s="155">
        <v>42401</v>
      </c>
      <c r="L22" s="207" t="s">
        <v>163</v>
      </c>
      <c r="M22" s="154">
        <f>E22*1.2</f>
        <v>8.052</v>
      </c>
      <c r="N22" s="60">
        <f>(E22+G22)/C22*100</f>
        <v>96.13180515759312</v>
      </c>
      <c r="O22" s="66">
        <v>91.6</v>
      </c>
      <c r="P22" s="57">
        <f>(O22+N22)/2</f>
        <v>93.86590257879655</v>
      </c>
    </row>
    <row r="23" spans="1:16" ht="66">
      <c r="A23" s="206">
        <v>4</v>
      </c>
      <c r="B23" s="61" t="s">
        <v>73</v>
      </c>
      <c r="C23" s="148">
        <v>9.23</v>
      </c>
      <c r="D23" s="149">
        <f>C23</f>
        <v>9.23</v>
      </c>
      <c r="E23" s="149">
        <v>6.04</v>
      </c>
      <c r="F23" s="149">
        <v>6.04</v>
      </c>
      <c r="G23" s="68">
        <v>0</v>
      </c>
      <c r="H23" s="68">
        <v>0</v>
      </c>
      <c r="I23" s="68">
        <v>7.25</v>
      </c>
      <c r="J23" s="68">
        <v>30.11</v>
      </c>
      <c r="K23" s="69">
        <v>42353</v>
      </c>
      <c r="L23" s="56" t="s">
        <v>123</v>
      </c>
      <c r="M23" s="70">
        <v>7.25</v>
      </c>
      <c r="N23" s="66">
        <f aca="true" t="shared" si="3" ref="N23:N34">I23/1.2/C23*100</f>
        <v>65.45684362585772</v>
      </c>
      <c r="O23" s="66">
        <v>89.5</v>
      </c>
      <c r="P23" s="57">
        <f>(O23+N23)/2</f>
        <v>77.47842181292886</v>
      </c>
    </row>
    <row r="24" spans="1:16" ht="38.25" customHeight="1">
      <c r="A24" s="52">
        <v>5</v>
      </c>
      <c r="B24" s="170" t="s">
        <v>155</v>
      </c>
      <c r="C24" s="170">
        <v>8.46</v>
      </c>
      <c r="D24" s="170">
        <v>8.46</v>
      </c>
      <c r="E24" s="170">
        <v>6.32</v>
      </c>
      <c r="F24" s="170">
        <v>5.7</v>
      </c>
      <c r="G24" s="170">
        <v>0.78</v>
      </c>
      <c r="H24" s="170">
        <v>0.94</v>
      </c>
      <c r="I24" s="170">
        <v>8.52</v>
      </c>
      <c r="J24" s="170">
        <v>48.31</v>
      </c>
      <c r="K24" s="171">
        <v>42401</v>
      </c>
      <c r="L24" s="171" t="s">
        <v>156</v>
      </c>
      <c r="M24" s="170">
        <v>7.97</v>
      </c>
      <c r="N24" s="66">
        <f t="shared" si="3"/>
        <v>83.92434988179667</v>
      </c>
      <c r="O24" s="66">
        <v>89.5</v>
      </c>
      <c r="P24" s="57">
        <v>80</v>
      </c>
    </row>
    <row r="25" spans="1:16" ht="59.25" customHeight="1">
      <c r="A25" s="52">
        <v>6</v>
      </c>
      <c r="B25" s="61" t="s">
        <v>63</v>
      </c>
      <c r="C25" s="137">
        <v>12.73</v>
      </c>
      <c r="D25" s="138">
        <v>12.73</v>
      </c>
      <c r="E25" s="138">
        <v>5.75</v>
      </c>
      <c r="F25" s="138">
        <v>5.75</v>
      </c>
      <c r="G25" s="138">
        <v>0.59</v>
      </c>
      <c r="H25" s="139" t="s">
        <v>158</v>
      </c>
      <c r="I25" s="140">
        <v>7.6</v>
      </c>
      <c r="J25" s="138">
        <v>43.32</v>
      </c>
      <c r="K25" s="141">
        <v>42530</v>
      </c>
      <c r="L25" s="208" t="s">
        <v>184</v>
      </c>
      <c r="M25" s="53">
        <v>11</v>
      </c>
      <c r="N25" s="66">
        <f t="shared" si="3"/>
        <v>49.75124378109452</v>
      </c>
      <c r="O25" s="66">
        <f>M25/1.2/D25*100</f>
        <v>72.00837915684734</v>
      </c>
      <c r="P25" s="63">
        <v>100</v>
      </c>
    </row>
    <row r="26" spans="1:18" ht="44.25" customHeight="1">
      <c r="A26" s="52">
        <v>7</v>
      </c>
      <c r="B26" s="72" t="s">
        <v>67</v>
      </c>
      <c r="C26" s="213">
        <v>5.68</v>
      </c>
      <c r="D26" s="213">
        <f>C26</f>
        <v>5.68</v>
      </c>
      <c r="E26" s="166">
        <v>4.69</v>
      </c>
      <c r="F26" s="166">
        <f>E26</f>
        <v>4.69</v>
      </c>
      <c r="G26" s="73">
        <v>0</v>
      </c>
      <c r="H26" s="73">
        <v>0</v>
      </c>
      <c r="I26" s="74">
        <v>6.696</v>
      </c>
      <c r="J26" s="73">
        <v>52.23</v>
      </c>
      <c r="K26" s="55">
        <v>42644</v>
      </c>
      <c r="L26" s="55" t="s">
        <v>192</v>
      </c>
      <c r="M26" s="74">
        <v>5.628</v>
      </c>
      <c r="N26" s="66">
        <f t="shared" si="3"/>
        <v>98.23943661971832</v>
      </c>
      <c r="O26" s="66">
        <f>M26/1.2/D26*100</f>
        <v>82.57042253521128</v>
      </c>
      <c r="P26" s="66">
        <v>92.5</v>
      </c>
      <c r="Q26" s="42"/>
      <c r="R26" s="42"/>
    </row>
    <row r="27" spans="1:16" ht="49.5">
      <c r="A27" s="52">
        <v>8</v>
      </c>
      <c r="B27" s="210" t="s">
        <v>80</v>
      </c>
      <c r="C27" s="215">
        <v>6.77</v>
      </c>
      <c r="D27" s="215">
        <v>10.15</v>
      </c>
      <c r="E27" s="211">
        <v>10.11</v>
      </c>
      <c r="F27" s="58">
        <v>10.11</v>
      </c>
      <c r="G27" s="58">
        <v>0.3</v>
      </c>
      <c r="H27" s="58">
        <v>5.05</v>
      </c>
      <c r="I27" s="58">
        <v>12.49</v>
      </c>
      <c r="J27" s="58">
        <v>67.45</v>
      </c>
      <c r="K27" s="59">
        <v>42552</v>
      </c>
      <c r="L27" s="55" t="s">
        <v>183</v>
      </c>
      <c r="M27" s="58">
        <v>18.19</v>
      </c>
      <c r="N27" s="66">
        <f t="shared" si="3"/>
        <v>153.74199901526342</v>
      </c>
      <c r="O27" s="66">
        <f>M27/1.2/D27*100</f>
        <v>149.3431855500821</v>
      </c>
      <c r="P27" s="75">
        <v>75</v>
      </c>
    </row>
    <row r="28" spans="1:16" ht="49.5">
      <c r="A28" s="52">
        <v>9</v>
      </c>
      <c r="B28" s="72" t="s">
        <v>86</v>
      </c>
      <c r="C28" s="214">
        <v>10.38</v>
      </c>
      <c r="D28" s="214" t="s">
        <v>103</v>
      </c>
      <c r="E28" s="52">
        <v>8.38</v>
      </c>
      <c r="F28" s="52" t="s">
        <v>104</v>
      </c>
      <c r="G28" s="52" t="s">
        <v>96</v>
      </c>
      <c r="H28" s="52">
        <v>4.6</v>
      </c>
      <c r="I28" s="52">
        <v>10.06</v>
      </c>
      <c r="J28" s="52">
        <v>63.37</v>
      </c>
      <c r="K28" s="56">
        <v>41944</v>
      </c>
      <c r="L28" s="59" t="s">
        <v>133</v>
      </c>
      <c r="M28" s="52">
        <v>17.61</v>
      </c>
      <c r="N28" s="66">
        <f t="shared" si="3"/>
        <v>80.76429030186256</v>
      </c>
      <c r="O28" s="66" t="e">
        <f>M28/1.2/D28*100</f>
        <v>#VALUE!</v>
      </c>
      <c r="P28" s="52">
        <v>94.7</v>
      </c>
    </row>
    <row r="29" spans="1:16" ht="71.25" customHeight="1">
      <c r="A29" s="52">
        <v>10</v>
      </c>
      <c r="B29" s="72" t="s">
        <v>89</v>
      </c>
      <c r="C29" s="53">
        <v>11.98</v>
      </c>
      <c r="D29" s="53">
        <v>11.98</v>
      </c>
      <c r="E29" s="53">
        <v>10.14</v>
      </c>
      <c r="F29" s="53">
        <v>10.14</v>
      </c>
      <c r="G29" s="53">
        <v>0</v>
      </c>
      <c r="H29" s="53">
        <v>0</v>
      </c>
      <c r="I29" s="67">
        <v>8</v>
      </c>
      <c r="J29" s="53" t="s">
        <v>99</v>
      </c>
      <c r="K29" s="55">
        <v>42081</v>
      </c>
      <c r="L29" s="56" t="s">
        <v>119</v>
      </c>
      <c r="M29" s="53">
        <v>15.82</v>
      </c>
      <c r="N29" s="66">
        <f t="shared" si="3"/>
        <v>55.64830272676683</v>
      </c>
      <c r="O29" s="66">
        <f>M29/1.2/D29*100</f>
        <v>110.04451864218142</v>
      </c>
      <c r="P29" s="76">
        <v>0.578</v>
      </c>
    </row>
    <row r="30" spans="1:16" ht="49.5">
      <c r="A30" s="52">
        <v>11</v>
      </c>
      <c r="B30" s="61" t="s">
        <v>94</v>
      </c>
      <c r="C30" s="53">
        <v>8.46</v>
      </c>
      <c r="D30" s="53">
        <v>8.46</v>
      </c>
      <c r="E30" s="53">
        <v>9.11</v>
      </c>
      <c r="F30" s="53">
        <v>9.11</v>
      </c>
      <c r="G30" s="53">
        <v>0</v>
      </c>
      <c r="H30" s="53">
        <v>0</v>
      </c>
      <c r="I30" s="67">
        <v>7.28</v>
      </c>
      <c r="J30" s="53">
        <v>43.68</v>
      </c>
      <c r="K30" s="55">
        <v>41456</v>
      </c>
      <c r="L30" s="56" t="s">
        <v>118</v>
      </c>
      <c r="M30" s="53">
        <v>16.02</v>
      </c>
      <c r="N30" s="66">
        <f t="shared" si="3"/>
        <v>71.71000788022064</v>
      </c>
      <c r="O30" s="66">
        <v>109.9</v>
      </c>
      <c r="P30" s="66">
        <v>103.2</v>
      </c>
    </row>
    <row r="31" spans="1:16" ht="50.25" customHeight="1">
      <c r="A31" s="52">
        <v>12</v>
      </c>
      <c r="B31" s="61" t="s">
        <v>68</v>
      </c>
      <c r="C31" s="16">
        <v>12.829</v>
      </c>
      <c r="D31" s="16">
        <v>12.829</v>
      </c>
      <c r="E31" s="16">
        <v>8.1843</v>
      </c>
      <c r="F31" s="16">
        <v>8.1843</v>
      </c>
      <c r="G31" s="16">
        <v>0.1637</v>
      </c>
      <c r="H31" s="16">
        <v>2.0461</v>
      </c>
      <c r="I31" s="16">
        <v>8.77</v>
      </c>
      <c r="J31" s="16">
        <v>48.24</v>
      </c>
      <c r="K31" s="77">
        <v>41122</v>
      </c>
      <c r="L31" s="59" t="s">
        <v>127</v>
      </c>
      <c r="M31" s="64">
        <v>10.74</v>
      </c>
      <c r="N31" s="78">
        <f>I31/C31*100</f>
        <v>68.36074518668642</v>
      </c>
      <c r="O31" s="78">
        <f>M31/D31*100</f>
        <v>83.71657962428873</v>
      </c>
      <c r="P31" s="78">
        <f>E31*107%/C31*100</f>
        <v>68.2609790318809</v>
      </c>
    </row>
    <row r="32" spans="1:17" ht="49.5">
      <c r="A32" s="52">
        <v>13</v>
      </c>
      <c r="B32" s="61" t="s">
        <v>79</v>
      </c>
      <c r="C32" s="53">
        <v>11.08</v>
      </c>
      <c r="D32" s="53">
        <v>11.08</v>
      </c>
      <c r="E32" s="53">
        <v>0</v>
      </c>
      <c r="F32" s="53">
        <v>0</v>
      </c>
      <c r="G32" s="53" t="s">
        <v>98</v>
      </c>
      <c r="H32" s="53" t="s">
        <v>98</v>
      </c>
      <c r="I32" s="67">
        <v>10.15</v>
      </c>
      <c r="J32" s="53">
        <v>46.69</v>
      </c>
      <c r="K32" s="77">
        <v>42116</v>
      </c>
      <c r="L32" s="56" t="s">
        <v>124</v>
      </c>
      <c r="M32" s="79">
        <v>15.48</v>
      </c>
      <c r="N32" s="78">
        <f>I32/C32*100</f>
        <v>91.60649819494586</v>
      </c>
      <c r="O32" s="78">
        <f>M32/D32*100</f>
        <v>139.71119133574007</v>
      </c>
      <c r="P32" s="78">
        <f>E32*107%/C32*100</f>
        <v>0</v>
      </c>
      <c r="Q32" s="43"/>
    </row>
    <row r="33" spans="1:16" ht="33" customHeight="1">
      <c r="A33" s="52">
        <v>14</v>
      </c>
      <c r="B33" s="61" t="s">
        <v>93</v>
      </c>
      <c r="C33" s="80">
        <v>29.35</v>
      </c>
      <c r="D33" s="80">
        <v>29.35</v>
      </c>
      <c r="E33" s="80">
        <v>17.61</v>
      </c>
      <c r="F33" s="80">
        <v>17.61</v>
      </c>
      <c r="G33" s="80">
        <v>0</v>
      </c>
      <c r="H33" s="80">
        <v>0</v>
      </c>
      <c r="I33" s="80">
        <v>7</v>
      </c>
      <c r="J33" s="80">
        <v>32.2</v>
      </c>
      <c r="K33" s="81">
        <v>42217</v>
      </c>
      <c r="L33" s="65" t="s">
        <v>161</v>
      </c>
      <c r="M33" s="80">
        <v>42.76</v>
      </c>
      <c r="N33" s="66">
        <v>61.7</v>
      </c>
      <c r="O33" s="66">
        <v>61.7</v>
      </c>
      <c r="P33" s="78">
        <v>61.7</v>
      </c>
    </row>
    <row r="34" spans="1:16" ht="49.5">
      <c r="A34" s="52">
        <v>15</v>
      </c>
      <c r="B34" s="72" t="s">
        <v>69</v>
      </c>
      <c r="C34" s="52">
        <v>12.41</v>
      </c>
      <c r="D34" s="52" t="s">
        <v>81</v>
      </c>
      <c r="E34" s="52">
        <v>9.47</v>
      </c>
      <c r="F34" s="52" t="s">
        <v>81</v>
      </c>
      <c r="G34" s="52" t="s">
        <v>81</v>
      </c>
      <c r="H34" s="52" t="s">
        <v>81</v>
      </c>
      <c r="I34" s="52">
        <v>11.36</v>
      </c>
      <c r="J34" s="52">
        <v>40.9</v>
      </c>
      <c r="K34" s="56">
        <v>42156</v>
      </c>
      <c r="L34" s="82" t="s">
        <v>136</v>
      </c>
      <c r="M34" s="52">
        <v>0</v>
      </c>
      <c r="N34" s="66">
        <f t="shared" si="3"/>
        <v>76.28256782164921</v>
      </c>
      <c r="O34" s="66">
        <v>0</v>
      </c>
      <c r="P34" s="78">
        <f>E34*107%/C34*100</f>
        <v>81.65108783239324</v>
      </c>
    </row>
    <row r="35" spans="1:20" ht="76.5" customHeight="1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7"/>
    </row>
    <row r="36" spans="1:16" ht="15.75">
      <c r="A36" s="3"/>
      <c r="B36" s="172"/>
      <c r="C36" s="172"/>
      <c r="D36" s="172"/>
      <c r="E36" s="172"/>
      <c r="F36" s="172"/>
      <c r="G36" s="172"/>
      <c r="H36" s="172"/>
      <c r="I36" s="172"/>
      <c r="J36" s="3"/>
      <c r="K36" s="3"/>
      <c r="L36" s="3"/>
      <c r="M36" s="3"/>
      <c r="N36" s="3"/>
      <c r="O36" s="3"/>
      <c r="P36" s="3"/>
    </row>
    <row r="37" spans="2:9" ht="15.75">
      <c r="B37" s="172"/>
      <c r="C37" s="172"/>
      <c r="D37" s="172"/>
      <c r="E37" s="172"/>
      <c r="F37" s="172"/>
      <c r="G37" s="172"/>
      <c r="H37" s="172"/>
      <c r="I37" s="172"/>
    </row>
  </sheetData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4"/>
  <sheetViews>
    <sheetView tabSelected="1" view="pageBreakPreview" zoomScaleNormal="75" zoomScaleSheetLayoutView="100" workbookViewId="0" topLeftCell="B2">
      <selection activeCell="D8" sqref="D8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58"/>
      <c r="O1" s="258"/>
      <c r="P1" s="258"/>
      <c r="Q1" s="258"/>
    </row>
    <row r="2" spans="2:20" ht="39" customHeight="1">
      <c r="B2" s="228" t="s">
        <v>191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7.5" customHeight="1">
      <c r="A4" s="225"/>
      <c r="B4" s="225" t="s">
        <v>0</v>
      </c>
      <c r="C4" s="226" t="s">
        <v>29</v>
      </c>
      <c r="D4" s="225" t="s">
        <v>30</v>
      </c>
      <c r="E4" s="225"/>
      <c r="F4" s="225"/>
      <c r="G4" s="225"/>
      <c r="H4" s="225"/>
      <c r="I4" s="227" t="s">
        <v>31</v>
      </c>
      <c r="J4" s="227"/>
      <c r="K4" s="227"/>
      <c r="L4" s="227"/>
      <c r="M4" s="227"/>
      <c r="N4" s="227"/>
      <c r="O4" s="226" t="s">
        <v>32</v>
      </c>
      <c r="P4" s="225" t="s">
        <v>33</v>
      </c>
      <c r="Q4" s="225"/>
    </row>
    <row r="5" spans="1:17" ht="157.5" customHeight="1">
      <c r="A5" s="225"/>
      <c r="B5" s="225"/>
      <c r="C5" s="226"/>
      <c r="D5" s="50" t="s">
        <v>34</v>
      </c>
      <c r="E5" s="50" t="s">
        <v>35</v>
      </c>
      <c r="F5" s="50" t="s">
        <v>36</v>
      </c>
      <c r="G5" s="50" t="s">
        <v>37</v>
      </c>
      <c r="H5" s="50" t="s">
        <v>38</v>
      </c>
      <c r="I5" s="50" t="s">
        <v>34</v>
      </c>
      <c r="J5" s="50" t="s">
        <v>39</v>
      </c>
      <c r="K5" s="50" t="s">
        <v>36</v>
      </c>
      <c r="L5" s="50" t="s">
        <v>37</v>
      </c>
      <c r="M5" s="50" t="s">
        <v>40</v>
      </c>
      <c r="N5" s="93" t="s">
        <v>113</v>
      </c>
      <c r="O5" s="226"/>
      <c r="P5" s="50" t="s">
        <v>41</v>
      </c>
      <c r="Q5" s="50" t="s">
        <v>42</v>
      </c>
    </row>
    <row r="6" spans="1:18" ht="18" customHeight="1">
      <c r="A6" s="52"/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/>
      <c r="N6" s="52">
        <v>12</v>
      </c>
      <c r="O6" s="52">
        <v>13</v>
      </c>
      <c r="P6" s="52">
        <v>14</v>
      </c>
      <c r="Q6" s="52">
        <v>15</v>
      </c>
      <c r="R6" s="3"/>
    </row>
    <row r="7" spans="1:20" ht="61.5" customHeight="1">
      <c r="A7" s="230">
        <v>1</v>
      </c>
      <c r="B7" s="94" t="s">
        <v>61</v>
      </c>
      <c r="C7" s="64">
        <v>0.99</v>
      </c>
      <c r="D7" s="64">
        <v>1.61</v>
      </c>
      <c r="E7" s="64">
        <v>1.25</v>
      </c>
      <c r="F7" s="64">
        <v>0.97</v>
      </c>
      <c r="G7" s="64">
        <v>0.14</v>
      </c>
      <c r="H7" s="64">
        <v>1.13</v>
      </c>
      <c r="I7" s="64">
        <v>2.17</v>
      </c>
      <c r="J7" s="64">
        <v>1.5</v>
      </c>
      <c r="K7" s="64">
        <v>1.16</v>
      </c>
      <c r="L7" s="64">
        <v>0.17</v>
      </c>
      <c r="M7" s="77">
        <v>42552</v>
      </c>
      <c r="N7" s="56" t="s">
        <v>147</v>
      </c>
      <c r="O7" s="63">
        <v>1.36</v>
      </c>
      <c r="P7" s="78">
        <f>O7/1.2/C7*100</f>
        <v>114.47811447811449</v>
      </c>
      <c r="Q7" s="101">
        <f>O7/C7*100</f>
        <v>137.37373737373738</v>
      </c>
      <c r="R7" s="10"/>
      <c r="S7" s="10"/>
      <c r="T7" s="10"/>
    </row>
    <row r="8" spans="1:20" ht="49.5">
      <c r="A8" s="230">
        <v>2</v>
      </c>
      <c r="B8" s="94" t="s">
        <v>186</v>
      </c>
      <c r="C8" s="64">
        <v>1.05</v>
      </c>
      <c r="D8" s="64" t="s">
        <v>81</v>
      </c>
      <c r="E8" s="64">
        <v>1.05</v>
      </c>
      <c r="F8" s="64" t="s">
        <v>81</v>
      </c>
      <c r="G8" s="64">
        <v>0.29</v>
      </c>
      <c r="H8" s="64" t="s">
        <v>81</v>
      </c>
      <c r="I8" s="64" t="s">
        <v>81</v>
      </c>
      <c r="J8" s="64">
        <v>1.27</v>
      </c>
      <c r="K8" s="64" t="s">
        <v>81</v>
      </c>
      <c r="L8" s="64">
        <v>0.35</v>
      </c>
      <c r="M8" s="77">
        <v>40634</v>
      </c>
      <c r="N8" s="58" t="s">
        <v>142</v>
      </c>
      <c r="O8" s="63">
        <v>0.9</v>
      </c>
      <c r="P8" s="78">
        <f>O8/1.2/C8*100</f>
        <v>71.42857142857143</v>
      </c>
      <c r="Q8" s="64">
        <v>88</v>
      </c>
      <c r="R8" s="10"/>
      <c r="S8" s="10"/>
      <c r="T8" s="10"/>
    </row>
    <row r="9" spans="1:20" ht="33">
      <c r="A9" s="230">
        <v>3</v>
      </c>
      <c r="B9" s="94" t="s">
        <v>73</v>
      </c>
      <c r="C9" s="144">
        <v>1.19</v>
      </c>
      <c r="D9" s="145"/>
      <c r="E9" s="144">
        <v>1.26</v>
      </c>
      <c r="F9" s="144">
        <v>0.84</v>
      </c>
      <c r="G9" s="145"/>
      <c r="H9" s="144">
        <v>1.28</v>
      </c>
      <c r="I9" s="145"/>
      <c r="J9" s="146">
        <v>1.513</v>
      </c>
      <c r="K9" s="146">
        <v>1.005</v>
      </c>
      <c r="L9" s="145"/>
      <c r="M9" s="147">
        <v>40725</v>
      </c>
      <c r="N9" s="55" t="s">
        <v>137</v>
      </c>
      <c r="O9" s="64">
        <v>1.53</v>
      </c>
      <c r="P9" s="78">
        <v>99.7</v>
      </c>
      <c r="Q9" s="78">
        <f>O9/C9</f>
        <v>1.2857142857142858</v>
      </c>
      <c r="R9" s="10"/>
      <c r="S9" s="10"/>
      <c r="T9" s="10"/>
    </row>
    <row r="10" spans="1:20" s="13" customFormat="1" ht="49.5">
      <c r="A10" s="52">
        <v>4</v>
      </c>
      <c r="B10" s="51" t="s">
        <v>87</v>
      </c>
      <c r="C10" s="84">
        <v>1.3901</v>
      </c>
      <c r="D10" s="84">
        <v>1.9677</v>
      </c>
      <c r="E10" s="84">
        <v>2.181</v>
      </c>
      <c r="F10" s="84" t="s">
        <v>81</v>
      </c>
      <c r="G10" s="84">
        <v>2.381</v>
      </c>
      <c r="H10" s="84">
        <v>2.177</v>
      </c>
      <c r="I10" s="84">
        <v>1.5576</v>
      </c>
      <c r="J10" s="84">
        <v>1.5645</v>
      </c>
      <c r="K10" s="84" t="s">
        <v>81</v>
      </c>
      <c r="L10" s="84">
        <v>1.4656</v>
      </c>
      <c r="M10" s="85">
        <v>40613</v>
      </c>
      <c r="N10" s="85" t="s">
        <v>140</v>
      </c>
      <c r="O10" s="84">
        <v>1.283</v>
      </c>
      <c r="P10" s="84">
        <v>59</v>
      </c>
      <c r="Q10" s="95">
        <v>90</v>
      </c>
      <c r="R10" s="15"/>
      <c r="S10" s="15"/>
      <c r="T10" s="15"/>
    </row>
    <row r="11" spans="1:20" s="13" customFormat="1" ht="49.5">
      <c r="A11" s="52">
        <v>5</v>
      </c>
      <c r="B11" s="51" t="s">
        <v>90</v>
      </c>
      <c r="C11" s="53">
        <v>1.4</v>
      </c>
      <c r="D11" s="52">
        <v>2.25</v>
      </c>
      <c r="E11" s="52">
        <v>2.16</v>
      </c>
      <c r="F11" s="52">
        <v>1.5</v>
      </c>
      <c r="G11" s="52" t="s">
        <v>95</v>
      </c>
      <c r="H11" s="53">
        <f>(D11+E11+F11)/3</f>
        <v>1.97</v>
      </c>
      <c r="I11" s="52">
        <v>1.77</v>
      </c>
      <c r="J11" s="52">
        <v>1.64</v>
      </c>
      <c r="K11" s="52">
        <v>0.81</v>
      </c>
      <c r="L11" s="52" t="s">
        <v>95</v>
      </c>
      <c r="M11" s="96">
        <v>41100</v>
      </c>
      <c r="N11" s="55" t="s">
        <v>141</v>
      </c>
      <c r="O11" s="52">
        <v>1.18</v>
      </c>
      <c r="P11" s="66">
        <f>O11/H11*100</f>
        <v>59.89847715736041</v>
      </c>
      <c r="Q11" s="95">
        <v>80</v>
      </c>
      <c r="R11" s="15"/>
      <c r="S11" s="15"/>
      <c r="T11" s="15"/>
    </row>
    <row r="12" spans="1:20" ht="32.25" customHeight="1">
      <c r="A12" s="52">
        <v>6</v>
      </c>
      <c r="B12" s="97" t="s">
        <v>65</v>
      </c>
      <c r="C12" s="64">
        <v>0.21</v>
      </c>
      <c r="D12" s="64" t="s">
        <v>81</v>
      </c>
      <c r="E12" s="64">
        <v>0.21</v>
      </c>
      <c r="F12" s="64" t="s">
        <v>81</v>
      </c>
      <c r="G12" s="64" t="s">
        <v>81</v>
      </c>
      <c r="H12" s="64" t="s">
        <v>81</v>
      </c>
      <c r="I12" s="64">
        <v>0</v>
      </c>
      <c r="J12" s="64">
        <v>0.25</v>
      </c>
      <c r="K12" s="64">
        <v>0</v>
      </c>
      <c r="L12" s="64">
        <v>0</v>
      </c>
      <c r="M12" s="77">
        <v>36252</v>
      </c>
      <c r="N12" s="77"/>
      <c r="O12" s="63">
        <v>1.35</v>
      </c>
      <c r="P12" s="78">
        <v>67</v>
      </c>
      <c r="Q12" s="95">
        <f>O12/C12</f>
        <v>6.428571428571429</v>
      </c>
      <c r="R12" s="10"/>
      <c r="S12" s="10"/>
      <c r="T12" s="10"/>
    </row>
    <row r="13" spans="1:20" ht="66">
      <c r="A13" s="52">
        <v>6</v>
      </c>
      <c r="B13" s="97" t="s">
        <v>70</v>
      </c>
      <c r="C13" s="52">
        <v>1.06</v>
      </c>
      <c r="D13" s="52">
        <v>1.4249</v>
      </c>
      <c r="E13" s="52">
        <v>1.2422</v>
      </c>
      <c r="F13" s="52">
        <v>1.1114</v>
      </c>
      <c r="G13" s="52">
        <v>0.4942</v>
      </c>
      <c r="H13" s="52">
        <v>1.1242</v>
      </c>
      <c r="I13" s="52">
        <v>1.3563</v>
      </c>
      <c r="J13" s="52">
        <v>1.0995</v>
      </c>
      <c r="K13" s="52">
        <v>1.0089</v>
      </c>
      <c r="L13" s="52">
        <v>0.3823</v>
      </c>
      <c r="M13" s="56">
        <v>40909</v>
      </c>
      <c r="N13" s="56" t="s">
        <v>122</v>
      </c>
      <c r="O13" s="63">
        <f>(I13+J13+K13+L13)/4/1.2</f>
        <v>0.8014583333333333</v>
      </c>
      <c r="P13" s="78">
        <f aca="true" t="shared" si="0" ref="P13:P21">O13/1.2/C13*100</f>
        <v>63.00773060796645</v>
      </c>
      <c r="Q13" s="95">
        <v>80</v>
      </c>
      <c r="R13" s="10"/>
      <c r="S13" s="10"/>
      <c r="T13" s="10"/>
    </row>
    <row r="14" spans="1:20" ht="49.5">
      <c r="A14" s="52">
        <v>7</v>
      </c>
      <c r="B14" s="97" t="s">
        <v>80</v>
      </c>
      <c r="C14" s="58">
        <v>0.97</v>
      </c>
      <c r="D14" s="58" t="s">
        <v>81</v>
      </c>
      <c r="E14" s="58">
        <v>0.75</v>
      </c>
      <c r="F14" s="58" t="s">
        <v>81</v>
      </c>
      <c r="G14" s="58" t="s">
        <v>81</v>
      </c>
      <c r="H14" s="58">
        <v>0.75</v>
      </c>
      <c r="I14" s="58" t="s">
        <v>81</v>
      </c>
      <c r="J14" s="58">
        <v>0.9</v>
      </c>
      <c r="K14" s="58" t="s">
        <v>81</v>
      </c>
      <c r="L14" s="58" t="s">
        <v>81</v>
      </c>
      <c r="M14" s="59">
        <v>40333</v>
      </c>
      <c r="N14" s="59" t="s">
        <v>129</v>
      </c>
      <c r="O14" s="58">
        <v>0.75</v>
      </c>
      <c r="P14" s="78">
        <v>82.4</v>
      </c>
      <c r="Q14" s="95">
        <v>80</v>
      </c>
      <c r="R14" s="10"/>
      <c r="S14" s="10"/>
      <c r="T14" s="10"/>
    </row>
    <row r="15" spans="1:20" s="39" customFormat="1" ht="49.5">
      <c r="A15" s="52">
        <v>8</v>
      </c>
      <c r="B15" s="72" t="s">
        <v>134</v>
      </c>
      <c r="C15" s="71">
        <v>1.56</v>
      </c>
      <c r="D15" s="71">
        <v>0</v>
      </c>
      <c r="E15" s="71">
        <v>2.17</v>
      </c>
      <c r="F15" s="71">
        <v>0</v>
      </c>
      <c r="G15" s="71">
        <v>1.2</v>
      </c>
      <c r="H15" s="71">
        <v>1.68</v>
      </c>
      <c r="I15" s="71">
        <v>0</v>
      </c>
      <c r="J15" s="71">
        <v>1.55</v>
      </c>
      <c r="K15" s="71">
        <v>0</v>
      </c>
      <c r="L15" s="71">
        <v>0.6</v>
      </c>
      <c r="M15" s="82">
        <v>41976</v>
      </c>
      <c r="N15" s="82" t="s">
        <v>145</v>
      </c>
      <c r="O15" s="98">
        <v>1.29</v>
      </c>
      <c r="P15" s="99">
        <f t="shared" si="0"/>
        <v>68.91025641025642</v>
      </c>
      <c r="Q15" s="95">
        <v>80</v>
      </c>
      <c r="R15" s="38"/>
      <c r="S15" s="38"/>
      <c r="T15" s="38"/>
    </row>
    <row r="16" spans="1:20" ht="49.5">
      <c r="A16" s="52">
        <v>9</v>
      </c>
      <c r="B16" s="97" t="s">
        <v>79</v>
      </c>
      <c r="C16" s="52">
        <v>0.55</v>
      </c>
      <c r="D16" s="52" t="s">
        <v>97</v>
      </c>
      <c r="E16" s="52">
        <v>0.54</v>
      </c>
      <c r="F16" s="52">
        <v>0.54</v>
      </c>
      <c r="G16" s="52" t="s">
        <v>97</v>
      </c>
      <c r="H16" s="52"/>
      <c r="I16" s="52" t="s">
        <v>97</v>
      </c>
      <c r="J16" s="52">
        <v>0.54</v>
      </c>
      <c r="K16" s="52">
        <v>0.54</v>
      </c>
      <c r="L16" s="52" t="s">
        <v>97</v>
      </c>
      <c r="M16" s="55">
        <v>39917</v>
      </c>
      <c r="N16" s="55" t="s">
        <v>128</v>
      </c>
      <c r="O16" s="98">
        <v>0</v>
      </c>
      <c r="P16" s="99">
        <v>100</v>
      </c>
      <c r="Q16" s="95">
        <v>100</v>
      </c>
      <c r="R16" s="10"/>
      <c r="S16" s="10"/>
      <c r="T16" s="10"/>
    </row>
    <row r="17" spans="1:20" ht="49.5">
      <c r="A17" s="52">
        <v>10</v>
      </c>
      <c r="B17" s="97" t="s">
        <v>85</v>
      </c>
      <c r="C17" s="64">
        <v>1.42</v>
      </c>
      <c r="D17" s="64">
        <v>1.76</v>
      </c>
      <c r="E17" s="64">
        <v>1.76</v>
      </c>
      <c r="F17" s="64">
        <v>1.19</v>
      </c>
      <c r="G17" s="64">
        <v>0.76</v>
      </c>
      <c r="H17" s="64">
        <v>1.74</v>
      </c>
      <c r="I17" s="64">
        <v>1.37</v>
      </c>
      <c r="J17" s="64">
        <v>1.37</v>
      </c>
      <c r="K17" s="64">
        <v>0.93</v>
      </c>
      <c r="L17" s="64">
        <v>0.59</v>
      </c>
      <c r="M17" s="77">
        <v>40445</v>
      </c>
      <c r="N17" s="59" t="s">
        <v>127</v>
      </c>
      <c r="O17" s="63">
        <f>(I17+J17+K17+L17)/4/1.2</f>
        <v>0.8875000000000002</v>
      </c>
      <c r="P17" s="78">
        <f t="shared" si="0"/>
        <v>52.08333333333335</v>
      </c>
      <c r="Q17" s="95">
        <v>60</v>
      </c>
      <c r="R17" s="10"/>
      <c r="S17" s="10"/>
      <c r="T17" s="10"/>
    </row>
    <row r="18" spans="1:20" ht="59.25" customHeight="1">
      <c r="A18" s="52">
        <v>11</v>
      </c>
      <c r="B18" s="51" t="s">
        <v>84</v>
      </c>
      <c r="C18" s="83">
        <v>0.65</v>
      </c>
      <c r="D18" s="58" t="s">
        <v>81</v>
      </c>
      <c r="E18" s="58">
        <v>0.22</v>
      </c>
      <c r="F18" s="58">
        <v>0.22</v>
      </c>
      <c r="G18" s="58" t="s">
        <v>81</v>
      </c>
      <c r="H18" s="58">
        <v>0.22</v>
      </c>
      <c r="I18" s="58" t="s">
        <v>81</v>
      </c>
      <c r="J18" s="58">
        <v>0.26</v>
      </c>
      <c r="K18" s="58">
        <v>0.26</v>
      </c>
      <c r="L18" s="58" t="s">
        <v>81</v>
      </c>
      <c r="M18" s="59">
        <v>38991</v>
      </c>
      <c r="N18" s="59" t="s">
        <v>138</v>
      </c>
      <c r="O18" s="58">
        <v>0.26</v>
      </c>
      <c r="P18" s="60">
        <v>100</v>
      </c>
      <c r="Q18" s="60">
        <f>H18/C18*100</f>
        <v>33.84615384615384</v>
      </c>
      <c r="R18" s="10"/>
      <c r="S18" s="10"/>
      <c r="T18" s="10"/>
    </row>
    <row r="19" spans="1:20" ht="45.75" customHeight="1">
      <c r="A19" s="52">
        <v>12</v>
      </c>
      <c r="B19" s="97" t="s">
        <v>144</v>
      </c>
      <c r="C19" s="64">
        <v>1.46</v>
      </c>
      <c r="D19" s="64">
        <v>1.46</v>
      </c>
      <c r="E19" s="64">
        <v>0.98</v>
      </c>
      <c r="F19" s="64" t="s">
        <v>81</v>
      </c>
      <c r="G19" s="64" t="s">
        <v>81</v>
      </c>
      <c r="H19" s="64" t="s">
        <v>81</v>
      </c>
      <c r="I19" s="64" t="s">
        <v>81</v>
      </c>
      <c r="J19" s="64" t="s">
        <v>100</v>
      </c>
      <c r="K19" s="100" t="s">
        <v>81</v>
      </c>
      <c r="L19" s="100" t="s">
        <v>81</v>
      </c>
      <c r="M19" s="77">
        <v>41680</v>
      </c>
      <c r="N19" s="59" t="s">
        <v>146</v>
      </c>
      <c r="O19" s="63" t="s">
        <v>101</v>
      </c>
      <c r="P19" s="78"/>
      <c r="Q19" s="64" t="s">
        <v>102</v>
      </c>
      <c r="R19" s="10"/>
      <c r="S19" s="10"/>
      <c r="T19" s="10"/>
    </row>
    <row r="20" spans="1:20" ht="46.5" customHeight="1">
      <c r="A20" s="52">
        <v>13</v>
      </c>
      <c r="B20" s="72" t="s">
        <v>78</v>
      </c>
      <c r="C20" s="52">
        <v>1.12</v>
      </c>
      <c r="D20" s="52">
        <v>0</v>
      </c>
      <c r="E20" s="52">
        <v>1.1197</v>
      </c>
      <c r="F20" s="52">
        <v>0.9416</v>
      </c>
      <c r="G20" s="52">
        <v>0.8</v>
      </c>
      <c r="H20" s="52">
        <v>0.8137</v>
      </c>
      <c r="I20" s="52">
        <v>0</v>
      </c>
      <c r="J20" s="52">
        <v>1.34</v>
      </c>
      <c r="K20" s="52">
        <v>1.12</v>
      </c>
      <c r="L20" s="52">
        <v>0.7</v>
      </c>
      <c r="M20" s="56">
        <v>40679</v>
      </c>
      <c r="N20" s="59" t="s">
        <v>135</v>
      </c>
      <c r="O20" s="63">
        <v>0.81</v>
      </c>
      <c r="P20" s="78">
        <f t="shared" si="0"/>
        <v>60.26785714285714</v>
      </c>
      <c r="Q20" s="95">
        <v>70</v>
      </c>
      <c r="R20" s="10"/>
      <c r="S20" s="10"/>
      <c r="T20" s="10"/>
    </row>
    <row r="21" spans="1:20" ht="33">
      <c r="A21" s="52">
        <v>14</v>
      </c>
      <c r="B21" s="97" t="s">
        <v>69</v>
      </c>
      <c r="C21" s="52">
        <v>1.1</v>
      </c>
      <c r="D21" s="52" t="s">
        <v>81</v>
      </c>
      <c r="E21" s="52">
        <v>0.25</v>
      </c>
      <c r="F21" s="52" t="s">
        <v>81</v>
      </c>
      <c r="G21" s="52" t="s">
        <v>81</v>
      </c>
      <c r="H21" s="52">
        <v>0</v>
      </c>
      <c r="I21" s="52">
        <v>0</v>
      </c>
      <c r="J21" s="52">
        <v>0.3</v>
      </c>
      <c r="K21" s="52">
        <v>0</v>
      </c>
      <c r="L21" s="52">
        <v>0</v>
      </c>
      <c r="M21" s="56">
        <v>38991</v>
      </c>
      <c r="N21" s="56" t="s">
        <v>143</v>
      </c>
      <c r="O21" s="63">
        <v>0.25</v>
      </c>
      <c r="P21" s="78">
        <f t="shared" si="0"/>
        <v>18.939393939393938</v>
      </c>
      <c r="Q21" s="95">
        <v>20</v>
      </c>
      <c r="R21" s="12"/>
      <c r="S21" s="10"/>
      <c r="T21" s="10"/>
    </row>
    <row r="22" spans="1:21" ht="69.7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3"/>
    </row>
    <row r="23" spans="1:2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ht="15.75">
      <c r="O24" s="4"/>
    </row>
  </sheetData>
  <mergeCells count="10">
    <mergeCell ref="A22:T22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2016-09-05T06:56:51Z</cp:lastPrinted>
  <dcterms:created xsi:type="dcterms:W3CDTF">1996-10-08T23:32:33Z</dcterms:created>
  <dcterms:modified xsi:type="dcterms:W3CDTF">2016-10-06T13:16:44Z</dcterms:modified>
  <cp:category/>
  <cp:version/>
  <cp:contentType/>
  <cp:contentStatus/>
</cp:coreProperties>
</file>