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125" yWindow="75" windowWidth="12120" windowHeight="9120" activeTab="0"/>
  </bookViews>
  <sheets>
    <sheet name="Компл.оцінка" sheetId="1" r:id="rId1"/>
  </sheets>
  <definedNames>
    <definedName name="_xlfn.COUNTIFS" hidden="1">#NAME?</definedName>
    <definedName name="gg">#REF!</definedName>
    <definedName name="gr">#REF!</definedName>
    <definedName name="rr">#REF!</definedName>
    <definedName name="_xlnm.Print_Area" localSheetId="0">'Компл.оцінка'!$A$1:$DA$31</definedName>
  </definedNames>
  <calcPr fullCalcOnLoad="1"/>
</workbook>
</file>

<file path=xl/comments1.xml><?xml version="1.0" encoding="utf-8"?>
<comments xmlns="http://schemas.openxmlformats.org/spreadsheetml/2006/main">
  <authors>
    <author>N.Cherevatenko</author>
  </authors>
  <commentList>
    <comment ref="Y1" authorId="0">
      <text>
        <r>
          <rPr>
            <b/>
            <sz val="8"/>
            <rFont val="Tahoma"/>
            <family val="2"/>
          </rPr>
          <t>N.Cherevatenko: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<sst xmlns="http://schemas.openxmlformats.org/spreadsheetml/2006/main" count="670" uniqueCount="111">
  <si>
    <t>%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</si>
  <si>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</si>
  <si>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</si>
  <si>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</si>
  <si>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</si>
  <si>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</si>
  <si>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</si>
  <si>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</si>
  <si>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</si>
  <si>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</si>
  <si>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</si>
  <si>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</si>
  <si>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</si>
  <si>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</si>
  <si>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</si>
  <si>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</si>
  <si>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</si>
  <si>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Чаплинський</t>
  </si>
  <si>
    <t>м.Каховка</t>
  </si>
  <si>
    <t>м.Нова Каховка</t>
  </si>
  <si>
    <t>м.Херсон</t>
  </si>
  <si>
    <t>місце</t>
  </si>
  <si>
    <t xml:space="preserve">Херсонська область </t>
  </si>
  <si>
    <t>конфіденційні дані</t>
  </si>
  <si>
    <t>грн.</t>
  </si>
  <si>
    <t>кв.м</t>
  </si>
  <si>
    <t>тис.грн</t>
  </si>
  <si>
    <t>Середнє місце</t>
  </si>
  <si>
    <t>Кількість показників</t>
  </si>
  <si>
    <t>Сума місць по показниках</t>
  </si>
  <si>
    <t>Ранжоване загальне місце за всіма показниками</t>
  </si>
  <si>
    <t>* показники відсутні</t>
  </si>
  <si>
    <t>м. Гола Пристань</t>
  </si>
  <si>
    <t>Обсяг виконаних будівельних робіт у розрахунку на одну особу населення</t>
  </si>
  <si>
    <t>Темп зростання (зменшення) обсягу прямих іноземних інвестицій (акціонерного капіталу), відсотків до обсягу на початок року</t>
  </si>
  <si>
    <t>доларів США</t>
  </si>
  <si>
    <t>Обсяг прямих іноземних інвестицій (акціонерного капіталу) у розрахунку на одну особу  населення наростаючим підсумком з початку інвестування</t>
  </si>
  <si>
    <t>Доходи місцевих бюджетів (без трансфертів) у розрахунку на одну особу населення</t>
  </si>
  <si>
    <t>Темп зростання (зменшення)  податкового боргу за грошовими зобов'язаннями платників податків без урахування податкового боргу платників податків, які перебувають у процедурах банкрутства або щодо яких судом прийнято рішення (постанову) про зупинення провадження у справі, відсотків до початку року</t>
  </si>
  <si>
    <t>Сума заборгованості з виплати заробітної плати, відсотків до  фонду оплати праці за останній місяць звітного періоду</t>
  </si>
  <si>
    <t>Темп зростання (зменшення) обсягу прийнятого в експлуатацію житла, відсотків до відповідного періоду попереднього року</t>
  </si>
  <si>
    <t>Частка оснащення багатоквартирних житлових будинків побудинковими приладами обліку теплової енергії, відсотків до загальної кількості багатоквартирних будинків, які підлягають оснащенню</t>
  </si>
  <si>
    <t>Частка сумарної потужності котелень на альтернативних видах палива в регіоні, відсотків до загальної потужності котелень регіону</t>
  </si>
  <si>
    <t>Олешківський</t>
  </si>
  <si>
    <t>м.Гола Пристань</t>
  </si>
  <si>
    <t>** введення з҆явилось у звітн. періоді</t>
  </si>
  <si>
    <t>Капітальні видатки місцевих бюджетів (без трансфертів з державного бюджету) у розрахунку на одну особу населення</t>
  </si>
  <si>
    <t>одиниць</t>
  </si>
  <si>
    <t>Загальна площа житлового фонду у розрахунку на одну особу населення</t>
  </si>
  <si>
    <t>Частка випускників шкіл звітного року з атестатом про повну загальну середню освіту, відсотків до загальної чисельності осіб, прийнятих на початковий цикл навчання до вищих навчальних закладів III - IV рівнів акредитації</t>
  </si>
  <si>
    <t>Чисельність дітей у дошкільних навчальних закладах у розрахунку на 100 місць, осіб</t>
  </si>
  <si>
    <t>осіб</t>
  </si>
  <si>
    <t>Частка дітей сільської місцевості, для яких організовано підвезення до місця навчання і додому, відсотків до загальної кількості учнів, які того потребують</t>
  </si>
  <si>
    <t>Частка випускників загальноосвітніх навчальних закладів, які отримали за результатами зовнішнього незалежного оцінювання з української мови та літератури 160 балів і вище, відсотків до загальної кількості учнів, що проходили тестування з української мови та літератури</t>
  </si>
  <si>
    <t xml:space="preserve">Частка випускників загальноосвітніх навчальних закладів, які отримали за результатами зовнішнього незалежного оцінювання з іноземної мови 160 балів і вище, відсотків до загальної кількості учнів, що проходили тестування з іноземної мови
</t>
  </si>
  <si>
    <t>Питома вага дітей, охоплених позашкільною освітою, відсотків до загальної кількості дітей шкільного віку</t>
  </si>
  <si>
    <t xml:space="preserve">Загальний коефіцієнт смертності на 
1 тис. осіб наявного населення
</t>
  </si>
  <si>
    <t>Кількість живонароджених на 1 тис. осіб наявного населення, проміле</t>
  </si>
  <si>
    <t>Планова ємність амбулаторно-поліклінічних закладів на 10 тис. осіб населення, тис. відвідувань за зміну</t>
  </si>
  <si>
    <t>ти.відв.</t>
  </si>
  <si>
    <t>Кількість хворих з уперше в житті встановленим діагнозом активного туберкульозу на 100 тис. осіб населення, осіб</t>
  </si>
  <si>
    <t>Рівень охоплення соціальними послугами осіб, які перебувають у складних життєвих обставинах, територіальними центрами соціального обслуговування, відсотків до загальної кількості таких осіб</t>
  </si>
  <si>
    <t>Кількість дітей-сиріт та дітей, позбавлених батьківського піклування, відповідно до первинного обліку на 10 тис. дитячого населення, осіб</t>
  </si>
  <si>
    <t>Питома вага дітей-сиріт та дітей, позбавлених батьківського піклування, які виховуються у сімейних формах виховання, у загальній кількості дітей даної категорії, відсотків</t>
  </si>
  <si>
    <t>Темп зростання (зменшення) викидів забруднюючих речовин стаціонарними джерелами забруднення у розрахунку на одиницю населення, відсотків до попереднього року</t>
  </si>
  <si>
    <t>Частка відходів, видалених у спеціально відведені місця чи об'єкти або спалених (без отримання енергії), у загальному обсязі утворених відходів, відсотків</t>
  </si>
  <si>
    <t>Співвідношення прийнятих працівників до вибулих</t>
  </si>
  <si>
    <t>Урожайність зернових культур в сільськогосподарських підприємствах,  всього</t>
  </si>
  <si>
    <t>ц/га</t>
  </si>
  <si>
    <t>Урожайність озимої пшениці в сільськогосподарських підприємствах</t>
  </si>
  <si>
    <t>Урожайність соняшніку в сільськогосподарських підприємствах</t>
  </si>
  <si>
    <t>Приріст чисельності поголів'я великої рогатої худоби в сільськогосподарських підприємствах, до відповідного періоду минулого року</t>
  </si>
  <si>
    <t>голів</t>
  </si>
  <si>
    <t>Приріст чисельності поголів'я корів в сільськогосподарських підприємствах, до відповідного періоду минулого року</t>
  </si>
  <si>
    <t>Приріст чисельності поголів'я свиней в сільськогосподарських підприємствах, до відповідного періоду минулого року</t>
  </si>
  <si>
    <t>Обсяг реалізованої промислової продукції у розрахунку на одну особу населення</t>
  </si>
  <si>
    <t>грн</t>
  </si>
  <si>
    <t>Економічний розвиток</t>
  </si>
  <si>
    <t xml:space="preserve">Обсяг капітальних інвестицій (крім інвестицій з державного бюджету) у розрахунку на одну особу населення наростаючим підсумком з початку року </t>
  </si>
  <si>
    <t>Інвестиційний розвиток та зовнішньоекономічна співпраця</t>
  </si>
  <si>
    <t>Фінансова самодостатність</t>
  </si>
  <si>
    <t>Темп зростання (зменшення) середньомісячної заробітної плати, відсотків до відповідного періоду попереднього року</t>
  </si>
  <si>
    <t>Ефективність ринку праці</t>
  </si>
  <si>
    <t>Частка обсягу теплової енергії, виробленої в районі (місті) з альтернативних видів палива або відновлених джерел енергії за звітний період, відсотків до загального обсягу виробленої теплової енергії в районі (місті)  за звітний період</t>
  </si>
  <si>
    <t xml:space="preserve">Рівень впровадження енергозберігаючих джерел світла у зовнішньому освітленні населених пунктів району (міста), відсотків до загальної кількості світоточок </t>
  </si>
  <si>
    <t>Відновлювана енергетика та енергоефективність</t>
  </si>
  <si>
    <t>Доступність та якість послуг у сфері освіти</t>
  </si>
  <si>
    <t>Доступність та якість послуг у сфері охорони здоров'я</t>
  </si>
  <si>
    <t>Соціальний захист</t>
  </si>
  <si>
    <t>Раціональне природокористування та якість довкілля</t>
  </si>
  <si>
    <t>х</t>
  </si>
  <si>
    <t>Темп зростання (зменшення) доходів місцевих бюджетів (без трансфертів), відсотків до попереднього року</t>
  </si>
  <si>
    <t>Середньомісячна заробітна плата одного працюючого</t>
  </si>
  <si>
    <t>Показники розробляються в цілому по області</t>
  </si>
  <si>
    <t>Дані за 2016р.</t>
  </si>
  <si>
    <t xml:space="preserve">Кількість суб'єктів підприємництва у розрахунку на 10 тис. осіб наявного населення, одиниць </t>
  </si>
  <si>
    <t>*</t>
  </si>
  <si>
    <t>х - відсутні звітуючі п-ва</t>
  </si>
  <si>
    <t>**</t>
  </si>
  <si>
    <t>-</t>
  </si>
  <si>
    <t>x</t>
  </si>
  <si>
    <t>11-12</t>
  </si>
  <si>
    <t>Комплексна оцінка результатів діяльності РДА та міськвиконкомів міст обласного значення                                                                                                                      Херсонської області за 2017 рік</t>
  </si>
  <si>
    <t>* - поголів'я відсутнє</t>
  </si>
  <si>
    <t>2016р.</t>
  </si>
  <si>
    <t>Частка загальноосвітніх навчальних закладів денної форми навчання в сільської місцевості, що використовують у навчально-виховному процесі компьютерну техніку, підключену до Інтернету, відсотків до загальної кількості таких закладів</t>
  </si>
  <si>
    <t>Довідково:   загальне місце за</t>
  </si>
  <si>
    <t>1 квартал 2017р.</t>
  </si>
  <si>
    <t>1 півріччя 2017р.</t>
  </si>
  <si>
    <t>9 місяців 2017р.</t>
  </si>
  <si>
    <t>2017р. (за кварта-льним перелі-ком показ-ників)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</si>
</sst>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_ ;\-#,##0.0\ "/>
    <numFmt numFmtId="191" formatCode="_-* #,##0.0\ _г_р_н_._-;\-* #,##0.0\ _г_р_н_._-;_-* &quot;-&quot;??\ _г_р_н_._-;_-@_-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_р_._-;\-* #,##0.0_р_._-;_-* &quot;-&quot;??_р_._-;_-@_-"/>
    <numFmt numFmtId="199" formatCode="_-* #,##0_р_._-;\-* #,##0_р_._-;_-* &quot;-&quot;??_р_._-;_-@_-"/>
    <numFmt numFmtId="200" formatCode="#,##0.00_ ;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9"/>
      <name val="Arial Cyr"/>
      <family val="2"/>
    </font>
    <font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 Cyr"/>
      <family val="1"/>
    </font>
    <font>
      <sz val="9"/>
      <color indexed="10"/>
      <name val="Times New Roman Cyr"/>
      <family val="0"/>
    </font>
    <font>
      <b/>
      <sz val="9"/>
      <color indexed="10"/>
      <name val="Times New Roman Cyr"/>
      <family val="0"/>
    </font>
    <font>
      <b/>
      <sz val="12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bgColor indexed="9"/>
      </patternFill>
    </fill>
    <fill>
      <patternFill patternType="lightUp">
        <fgColor indexed="9"/>
        <bgColor indexed="9"/>
      </patternFill>
    </fill>
    <fill>
      <patternFill patternType="lightDown"/>
    </fill>
    <fill>
      <patternFill patternType="lightDown">
        <fgColor indexed="9"/>
        <bgColor indexed="9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lightUp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3" fillId="3" borderId="1" applyNumberFormat="0" applyAlignment="0" applyProtection="0"/>
    <xf numFmtId="0" fontId="44" fillId="15" borderId="0" applyNumberFormat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16" borderId="6" applyNumberFormat="0" applyAlignment="0" applyProtection="0"/>
    <xf numFmtId="0" fontId="14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2" borderId="1" applyNumberFormat="0" applyAlignment="0" applyProtection="0"/>
    <xf numFmtId="0" fontId="25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17" borderId="0" applyNumberFormat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2" fillId="2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8" fontId="3" fillId="2" borderId="10" xfId="0" applyNumberFormat="1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10" xfId="0" applyFont="1" applyFill="1" applyBorder="1" applyAlignment="1">
      <alignment/>
    </xf>
    <xf numFmtId="0" fontId="16" fillId="18" borderId="10" xfId="0" applyFont="1" applyFill="1" applyBorder="1" applyAlignment="1">
      <alignment/>
    </xf>
    <xf numFmtId="0" fontId="0" fillId="19" borderId="11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2" borderId="12" xfId="0" applyFill="1" applyBorder="1" applyAlignment="1">
      <alignment/>
    </xf>
    <xf numFmtId="17" fontId="8" fillId="2" borderId="12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188" fontId="18" fillId="2" borderId="10" xfId="0" applyNumberFormat="1" applyFont="1" applyFill="1" applyBorder="1" applyAlignment="1">
      <alignment horizontal="right" vertical="center"/>
    </xf>
    <xf numFmtId="1" fontId="18" fillId="20" borderId="10" xfId="0" applyNumberFormat="1" applyFont="1" applyFill="1" applyBorder="1" applyAlignment="1">
      <alignment horizontal="right" vertical="center"/>
    </xf>
    <xf numFmtId="1" fontId="18" fillId="20" borderId="13" xfId="0" applyNumberFormat="1" applyFont="1" applyFill="1" applyBorder="1" applyAlignment="1">
      <alignment horizontal="right" vertical="center"/>
    </xf>
    <xf numFmtId="188" fontId="18" fillId="2" borderId="14" xfId="0" applyNumberFormat="1" applyFont="1" applyFill="1" applyBorder="1" applyAlignment="1">
      <alignment horizontal="right"/>
    </xf>
    <xf numFmtId="0" fontId="18" fillId="21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right"/>
    </xf>
    <xf numFmtId="188" fontId="18" fillId="21" borderId="10" xfId="0" applyNumberFormat="1" applyFont="1" applyFill="1" applyBorder="1" applyAlignment="1">
      <alignment horizontal="right"/>
    </xf>
    <xf numFmtId="0" fontId="18" fillId="21" borderId="10" xfId="0" applyNumberFormat="1" applyFont="1" applyFill="1" applyBorder="1" applyAlignment="1">
      <alignment horizontal="right"/>
    </xf>
    <xf numFmtId="0" fontId="18" fillId="2" borderId="10" xfId="0" applyNumberFormat="1" applyFont="1" applyFill="1" applyBorder="1" applyAlignment="1">
      <alignment horizontal="right"/>
    </xf>
    <xf numFmtId="188" fontId="18" fillId="0" borderId="10" xfId="0" applyNumberFormat="1" applyFont="1" applyFill="1" applyBorder="1" applyAlignment="1">
      <alignment horizontal="right"/>
    </xf>
    <xf numFmtId="0" fontId="18" fillId="18" borderId="10" xfId="0" applyNumberFormat="1" applyFont="1" applyFill="1" applyBorder="1" applyAlignment="1">
      <alignment horizontal="right"/>
    </xf>
    <xf numFmtId="0" fontId="18" fillId="18" borderId="10" xfId="0" applyNumberFormat="1" applyFont="1" applyFill="1" applyBorder="1" applyAlignment="1">
      <alignment/>
    </xf>
    <xf numFmtId="0" fontId="18" fillId="18" borderId="13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 horizontal="right"/>
    </xf>
    <xf numFmtId="1" fontId="18" fillId="2" borderId="10" xfId="0" applyNumberFormat="1" applyFont="1" applyFill="1" applyBorder="1" applyAlignment="1">
      <alignment horizontal="right" vertical="center"/>
    </xf>
    <xf numFmtId="188" fontId="18" fillId="2" borderId="10" xfId="0" applyNumberFormat="1" applyFont="1" applyFill="1" applyBorder="1" applyAlignment="1">
      <alignment/>
    </xf>
    <xf numFmtId="188" fontId="18" fillId="0" borderId="15" xfId="0" applyNumberFormat="1" applyFont="1" applyFill="1" applyBorder="1" applyAlignment="1">
      <alignment horizontal="right"/>
    </xf>
    <xf numFmtId="188" fontId="18" fillId="0" borderId="16" xfId="0" applyNumberFormat="1" applyFont="1" applyFill="1" applyBorder="1" applyAlignment="1">
      <alignment horizontal="right"/>
    </xf>
    <xf numFmtId="188" fontId="18" fillId="20" borderId="14" xfId="0" applyNumberFormat="1" applyFont="1" applyFill="1" applyBorder="1" applyAlignment="1">
      <alignment horizontal="right"/>
    </xf>
    <xf numFmtId="188" fontId="18" fillId="0" borderId="14" xfId="0" applyNumberFormat="1" applyFont="1" applyFill="1" applyBorder="1" applyAlignment="1">
      <alignment horizontal="right"/>
    </xf>
    <xf numFmtId="188" fontId="18" fillId="2" borderId="15" xfId="0" applyNumberFormat="1" applyFont="1" applyFill="1" applyBorder="1" applyAlignment="1">
      <alignment/>
    </xf>
    <xf numFmtId="188" fontId="18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8" fillId="2" borderId="12" xfId="0" applyNumberFormat="1" applyFont="1" applyFill="1" applyBorder="1" applyAlignment="1">
      <alignment/>
    </xf>
    <xf numFmtId="188" fontId="18" fillId="2" borderId="12" xfId="0" applyNumberFormat="1" applyFont="1" applyFill="1" applyBorder="1" applyAlignment="1">
      <alignment horizontal="right" vertical="center"/>
    </xf>
    <xf numFmtId="1" fontId="18" fillId="20" borderId="12" xfId="0" applyNumberFormat="1" applyFont="1" applyFill="1" applyBorder="1" applyAlignment="1">
      <alignment horizontal="right" vertical="center"/>
    </xf>
    <xf numFmtId="1" fontId="18" fillId="2" borderId="12" xfId="0" applyNumberFormat="1" applyFont="1" applyFill="1" applyBorder="1" applyAlignment="1">
      <alignment horizontal="right" vertical="center"/>
    </xf>
    <xf numFmtId="0" fontId="18" fillId="0" borderId="12" xfId="0" applyNumberFormat="1" applyFont="1" applyFill="1" applyBorder="1" applyAlignment="1">
      <alignment horizontal="right"/>
    </xf>
    <xf numFmtId="0" fontId="18" fillId="0" borderId="12" xfId="0" applyNumberFormat="1" applyFont="1" applyFill="1" applyBorder="1" applyAlignment="1">
      <alignment/>
    </xf>
    <xf numFmtId="188" fontId="18" fillId="2" borderId="18" xfId="0" applyNumberFormat="1" applyFont="1" applyFill="1" applyBorder="1" applyAlignment="1">
      <alignment horizontal="right" vertical="center"/>
    </xf>
    <xf numFmtId="1" fontId="18" fillId="20" borderId="18" xfId="0" applyNumberFormat="1" applyFont="1" applyFill="1" applyBorder="1" applyAlignment="1">
      <alignment horizontal="right" vertical="center"/>
    </xf>
    <xf numFmtId="1" fontId="18" fillId="2" borderId="18" xfId="0" applyNumberFormat="1" applyFont="1" applyFill="1" applyBorder="1" applyAlignment="1">
      <alignment horizontal="right" vertical="center"/>
    </xf>
    <xf numFmtId="0" fontId="18" fillId="2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88" fontId="18" fillId="2" borderId="18" xfId="0" applyNumberFormat="1" applyFont="1" applyFill="1" applyBorder="1" applyAlignment="1">
      <alignment/>
    </xf>
    <xf numFmtId="1" fontId="18" fillId="21" borderId="10" xfId="0" applyNumberFormat="1" applyFont="1" applyFill="1" applyBorder="1" applyAlignment="1">
      <alignment horizontal="right"/>
    </xf>
    <xf numFmtId="188" fontId="18" fillId="22" borderId="10" xfId="0" applyNumberFormat="1" applyFont="1" applyFill="1" applyBorder="1" applyAlignment="1">
      <alignment horizontal="right"/>
    </xf>
    <xf numFmtId="188" fontId="0" fillId="0" borderId="10" xfId="0" applyNumberFormat="1" applyFont="1" applyBorder="1" applyAlignment="1">
      <alignment horizontal="center"/>
    </xf>
    <xf numFmtId="188" fontId="18" fillId="23" borderId="10" xfId="0" applyNumberFormat="1" applyFont="1" applyFill="1" applyBorder="1" applyAlignment="1">
      <alignment horizontal="right" vertical="center"/>
    </xf>
    <xf numFmtId="188" fontId="18" fillId="18" borderId="10" xfId="0" applyNumberFormat="1" applyFont="1" applyFill="1" applyBorder="1" applyAlignment="1">
      <alignment horizontal="right" vertical="center"/>
    </xf>
    <xf numFmtId="188" fontId="18" fillId="23" borderId="13" xfId="0" applyNumberFormat="1" applyFont="1" applyFill="1" applyBorder="1" applyAlignment="1">
      <alignment horizontal="right" vertical="center"/>
    </xf>
    <xf numFmtId="188" fontId="18" fillId="23" borderId="12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/>
    </xf>
    <xf numFmtId="1" fontId="18" fillId="0" borderId="13" xfId="0" applyNumberFormat="1" applyFont="1" applyFill="1" applyBorder="1" applyAlignment="1">
      <alignment horizontal="right"/>
    </xf>
    <xf numFmtId="1" fontId="18" fillId="0" borderId="12" xfId="0" applyNumberFormat="1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/>
    </xf>
    <xf numFmtId="1" fontId="18" fillId="2" borderId="10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/>
    </xf>
    <xf numFmtId="1" fontId="18" fillId="0" borderId="12" xfId="0" applyNumberFormat="1" applyFont="1" applyFill="1" applyBorder="1" applyAlignment="1">
      <alignment/>
    </xf>
    <xf numFmtId="1" fontId="18" fillId="2" borderId="12" xfId="0" applyNumberFormat="1" applyFont="1" applyFill="1" applyBorder="1" applyAlignment="1">
      <alignment/>
    </xf>
    <xf numFmtId="1" fontId="18" fillId="2" borderId="18" xfId="0" applyNumberFormat="1" applyFont="1" applyFill="1" applyBorder="1" applyAlignment="1">
      <alignment/>
    </xf>
    <xf numFmtId="1" fontId="18" fillId="2" borderId="10" xfId="0" applyNumberFormat="1" applyFont="1" applyFill="1" applyBorder="1" applyAlignment="1">
      <alignment horizontal="right"/>
    </xf>
    <xf numFmtId="188" fontId="18" fillId="20" borderId="13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2" borderId="12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18" fillId="2" borderId="18" xfId="0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1" fontId="18" fillId="2" borderId="13" xfId="0" applyNumberFormat="1" applyFont="1" applyFill="1" applyBorder="1" applyAlignment="1">
      <alignment horizontal="right" vertical="center"/>
    </xf>
    <xf numFmtId="188" fontId="18" fillId="0" borderId="10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 horizontal="right"/>
    </xf>
    <xf numFmtId="188" fontId="18" fillId="0" borderId="13" xfId="0" applyNumberFormat="1" applyFont="1" applyBorder="1" applyAlignment="1">
      <alignment horizontal="right"/>
    </xf>
    <xf numFmtId="188" fontId="18" fillId="0" borderId="20" xfId="0" applyNumberFormat="1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188" fontId="18" fillId="0" borderId="12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2" borderId="20" xfId="0" applyNumberFormat="1" applyFont="1" applyFill="1" applyBorder="1" applyAlignment="1">
      <alignment horizontal="right" vertical="center"/>
    </xf>
    <xf numFmtId="188" fontId="18" fillId="2" borderId="10" xfId="0" applyNumberFormat="1" applyFont="1" applyFill="1" applyBorder="1" applyAlignment="1">
      <alignment horizontal="right"/>
    </xf>
    <xf numFmtId="1" fontId="18" fillId="2" borderId="11" xfId="0" applyNumberFormat="1" applyFont="1" applyFill="1" applyBorder="1" applyAlignment="1">
      <alignment horizontal="right" vertical="center"/>
    </xf>
    <xf numFmtId="1" fontId="18" fillId="0" borderId="14" xfId="0" applyNumberFormat="1" applyFont="1" applyFill="1" applyBorder="1" applyAlignment="1">
      <alignment/>
    </xf>
    <xf numFmtId="1" fontId="18" fillId="2" borderId="14" xfId="0" applyNumberFormat="1" applyFont="1" applyFill="1" applyBorder="1" applyAlignment="1">
      <alignment horizontal="right"/>
    </xf>
    <xf numFmtId="0" fontId="17" fillId="2" borderId="11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1" fontId="18" fillId="8" borderId="10" xfId="0" applyNumberFormat="1" applyFont="1" applyFill="1" applyBorder="1" applyAlignment="1">
      <alignment/>
    </xf>
    <xf numFmtId="1" fontId="18" fillId="8" borderId="13" xfId="0" applyNumberFormat="1" applyFont="1" applyFill="1" applyBorder="1" applyAlignment="1">
      <alignment/>
    </xf>
    <xf numFmtId="1" fontId="18" fillId="8" borderId="12" xfId="0" applyNumberFormat="1" applyFont="1" applyFill="1" applyBorder="1" applyAlignment="1">
      <alignment/>
    </xf>
    <xf numFmtId="2" fontId="18" fillId="8" borderId="10" xfId="0" applyNumberFormat="1" applyFont="1" applyFill="1" applyBorder="1" applyAlignment="1">
      <alignment/>
    </xf>
    <xf numFmtId="2" fontId="18" fillId="8" borderId="13" xfId="0" applyNumberFormat="1" applyFont="1" applyFill="1" applyBorder="1" applyAlignment="1">
      <alignment/>
    </xf>
    <xf numFmtId="2" fontId="18" fillId="8" borderId="12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18" fillId="19" borderId="10" xfId="0" applyFont="1" applyFill="1" applyBorder="1" applyAlignment="1">
      <alignment/>
    </xf>
    <xf numFmtId="0" fontId="18" fillId="19" borderId="13" xfId="0" applyFont="1" applyFill="1" applyBorder="1" applyAlignment="1">
      <alignment/>
    </xf>
    <xf numFmtId="0" fontId="18" fillId="19" borderId="12" xfId="0" applyFont="1" applyFill="1" applyBorder="1" applyAlignment="1">
      <alignment/>
    </xf>
    <xf numFmtId="0" fontId="0" fillId="3" borderId="10" xfId="0" applyFill="1" applyBorder="1" applyAlignment="1">
      <alignment/>
    </xf>
    <xf numFmtId="0" fontId="18" fillId="3" borderId="10" xfId="0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18" fillId="3" borderId="2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0" fillId="2" borderId="21" xfId="0" applyFill="1" applyBorder="1" applyAlignment="1">
      <alignment/>
    </xf>
    <xf numFmtId="0" fontId="10" fillId="2" borderId="2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188" fontId="18" fillId="2" borderId="11" xfId="0" applyNumberFormat="1" applyFont="1" applyFill="1" applyBorder="1" applyAlignment="1">
      <alignment horizontal="right" vertical="center"/>
    </xf>
    <xf numFmtId="188" fontId="18" fillId="2" borderId="13" xfId="0" applyNumberFormat="1" applyFont="1" applyFill="1" applyBorder="1" applyAlignment="1">
      <alignment horizontal="right" vertical="center"/>
    </xf>
    <xf numFmtId="188" fontId="18" fillId="2" borderId="20" xfId="0" applyNumberFormat="1" applyFont="1" applyFill="1" applyBorder="1" applyAlignment="1">
      <alignment horizontal="right" vertical="center"/>
    </xf>
    <xf numFmtId="188" fontId="18" fillId="24" borderId="10" xfId="0" applyNumberFormat="1" applyFont="1" applyFill="1" applyBorder="1" applyAlignment="1">
      <alignment horizontal="right"/>
    </xf>
    <xf numFmtId="0" fontId="18" fillId="24" borderId="10" xfId="0" applyNumberFormat="1" applyFont="1" applyFill="1" applyBorder="1" applyAlignment="1">
      <alignment/>
    </xf>
    <xf numFmtId="1" fontId="18" fillId="24" borderId="10" xfId="0" applyNumberFormat="1" applyFont="1" applyFill="1" applyBorder="1" applyAlignment="1">
      <alignment horizontal="right"/>
    </xf>
    <xf numFmtId="0" fontId="18" fillId="24" borderId="10" xfId="0" applyNumberFormat="1" applyFont="1" applyFill="1" applyBorder="1" applyAlignment="1">
      <alignment horizontal="right"/>
    </xf>
    <xf numFmtId="0" fontId="18" fillId="22" borderId="10" xfId="0" applyNumberFormat="1" applyFont="1" applyFill="1" applyBorder="1" applyAlignment="1">
      <alignment horizontal="right"/>
    </xf>
    <xf numFmtId="1" fontId="18" fillId="22" borderId="10" xfId="0" applyNumberFormat="1" applyFont="1" applyFill="1" applyBorder="1" applyAlignment="1">
      <alignment horizontal="right" vertical="center"/>
    </xf>
    <xf numFmtId="188" fontId="18" fillId="25" borderId="10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/>
    </xf>
    <xf numFmtId="0" fontId="31" fillId="19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21" borderId="10" xfId="0" applyFont="1" applyFill="1" applyBorder="1" applyAlignment="1">
      <alignment/>
    </xf>
    <xf numFmtId="188" fontId="31" fillId="0" borderId="10" xfId="0" applyNumberFormat="1" applyFont="1" applyFill="1" applyBorder="1" applyAlignment="1">
      <alignment horizontal="right" vertical="center"/>
    </xf>
    <xf numFmtId="188" fontId="31" fillId="0" borderId="10" xfId="0" applyNumberFormat="1" applyFont="1" applyFill="1" applyBorder="1" applyAlignment="1">
      <alignment/>
    </xf>
    <xf numFmtId="0" fontId="31" fillId="20" borderId="10" xfId="0" applyFont="1" applyFill="1" applyBorder="1" applyAlignment="1">
      <alignment/>
    </xf>
    <xf numFmtId="188" fontId="31" fillId="20" borderId="10" xfId="0" applyNumberFormat="1" applyFont="1" applyFill="1" applyBorder="1" applyAlignment="1">
      <alignment/>
    </xf>
    <xf numFmtId="0" fontId="31" fillId="20" borderId="10" xfId="0" applyFont="1" applyFill="1" applyBorder="1" applyAlignment="1">
      <alignment horizontal="right"/>
    </xf>
    <xf numFmtId="0" fontId="31" fillId="2" borderId="10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2" fillId="2" borderId="0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" fontId="18" fillId="20" borderId="10" xfId="0" applyNumberFormat="1" applyFont="1" applyFill="1" applyBorder="1" applyAlignment="1">
      <alignment horizontal="right"/>
    </xf>
    <xf numFmtId="1" fontId="18" fillId="2" borderId="18" xfId="0" applyNumberFormat="1" applyFont="1" applyFill="1" applyBorder="1" applyAlignment="1">
      <alignment horizontal="right"/>
    </xf>
    <xf numFmtId="1" fontId="18" fillId="20" borderId="18" xfId="0" applyNumberFormat="1" applyFont="1" applyFill="1" applyBorder="1" applyAlignment="1">
      <alignment horizontal="right"/>
    </xf>
    <xf numFmtId="1" fontId="18" fillId="2" borderId="13" xfId="0" applyNumberFormat="1" applyFont="1" applyFill="1" applyBorder="1" applyAlignment="1">
      <alignment horizontal="right"/>
    </xf>
    <xf numFmtId="0" fontId="18" fillId="2" borderId="20" xfId="0" applyNumberFormat="1" applyFont="1" applyFill="1" applyBorder="1" applyAlignment="1">
      <alignment horizontal="right"/>
    </xf>
    <xf numFmtId="1" fontId="18" fillId="20" borderId="23" xfId="0" applyNumberFormat="1" applyFont="1" applyFill="1" applyBorder="1" applyAlignment="1">
      <alignment horizontal="right"/>
    </xf>
    <xf numFmtId="0" fontId="18" fillId="20" borderId="10" xfId="0" applyNumberFormat="1" applyFont="1" applyFill="1" applyBorder="1" applyAlignment="1">
      <alignment horizontal="right"/>
    </xf>
    <xf numFmtId="188" fontId="31" fillId="2" borderId="10" xfId="0" applyNumberFormat="1" applyFont="1" applyFill="1" applyBorder="1" applyAlignment="1">
      <alignment horizontal="right"/>
    </xf>
    <xf numFmtId="188" fontId="18" fillId="2" borderId="18" xfId="0" applyNumberFormat="1" applyFont="1" applyFill="1" applyBorder="1" applyAlignment="1">
      <alignment horizontal="right"/>
    </xf>
    <xf numFmtId="188" fontId="18" fillId="2" borderId="13" xfId="0" applyNumberFormat="1" applyFont="1" applyFill="1" applyBorder="1" applyAlignment="1">
      <alignment horizontal="right"/>
    </xf>
    <xf numFmtId="0" fontId="18" fillId="0" borderId="12" xfId="0" applyFont="1" applyBorder="1" applyAlignment="1">
      <alignment horizontal="right" vertical="top" wrapText="1"/>
    </xf>
    <xf numFmtId="0" fontId="18" fillId="0" borderId="12" xfId="0" applyFont="1" applyBorder="1" applyAlignment="1">
      <alignment horizontal="right"/>
    </xf>
    <xf numFmtId="0" fontId="18" fillId="0" borderId="10" xfId="0" applyFont="1" applyBorder="1" applyAlignment="1">
      <alignment horizontal="right" vertical="top" wrapText="1"/>
    </xf>
    <xf numFmtId="188" fontId="31" fillId="0" borderId="10" xfId="0" applyNumberFormat="1" applyFont="1" applyFill="1" applyBorder="1" applyAlignment="1">
      <alignment horizontal="right"/>
    </xf>
    <xf numFmtId="188" fontId="18" fillId="21" borderId="18" xfId="0" applyNumberFormat="1" applyFont="1" applyFill="1" applyBorder="1" applyAlignment="1">
      <alignment horizontal="right"/>
    </xf>
    <xf numFmtId="1" fontId="18" fillId="21" borderId="18" xfId="0" applyNumberFormat="1" applyFont="1" applyFill="1" applyBorder="1" applyAlignment="1">
      <alignment horizontal="right"/>
    </xf>
    <xf numFmtId="0" fontId="33" fillId="0" borderId="23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188" fontId="18" fillId="0" borderId="24" xfId="0" applyNumberFormat="1" applyFont="1" applyFill="1" applyBorder="1" applyAlignment="1">
      <alignment horizontal="right"/>
    </xf>
    <xf numFmtId="189" fontId="18" fillId="20" borderId="10" xfId="0" applyNumberFormat="1" applyFont="1" applyFill="1" applyBorder="1" applyAlignment="1">
      <alignment horizontal="right" vertical="center"/>
    </xf>
    <xf numFmtId="189" fontId="18" fillId="20" borderId="13" xfId="0" applyNumberFormat="1" applyFont="1" applyFill="1" applyBorder="1" applyAlignment="1">
      <alignment horizontal="right" vertical="center"/>
    </xf>
    <xf numFmtId="189" fontId="18" fillId="20" borderId="12" xfId="0" applyNumberFormat="1" applyFont="1" applyFill="1" applyBorder="1" applyAlignment="1">
      <alignment horizontal="right" vertical="center"/>
    </xf>
    <xf numFmtId="189" fontId="18" fillId="20" borderId="18" xfId="0" applyNumberFormat="1" applyFont="1" applyFill="1" applyBorder="1" applyAlignment="1">
      <alignment horizontal="right" vertical="center"/>
    </xf>
    <xf numFmtId="188" fontId="31" fillId="2" borderId="10" xfId="0" applyNumberFormat="1" applyFont="1" applyFill="1" applyBorder="1" applyAlignment="1">
      <alignment/>
    </xf>
    <xf numFmtId="0" fontId="18" fillId="24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18" fillId="20" borderId="12" xfId="0" applyFont="1" applyFill="1" applyBorder="1" applyAlignment="1">
      <alignment horizontal="right"/>
    </xf>
    <xf numFmtId="49" fontId="18" fillId="20" borderId="12" xfId="0" applyNumberFormat="1" applyFont="1" applyFill="1" applyBorder="1" applyAlignment="1">
      <alignment horizontal="right"/>
    </xf>
    <xf numFmtId="0" fontId="18" fillId="20" borderId="10" xfId="0" applyFont="1" applyFill="1" applyBorder="1" applyAlignment="1">
      <alignment horizontal="right"/>
    </xf>
    <xf numFmtId="188" fontId="18" fillId="20" borderId="22" xfId="0" applyNumberFormat="1" applyFont="1" applyFill="1" applyBorder="1" applyAlignment="1">
      <alignment horizontal="right" vertical="center" wrapText="1"/>
    </xf>
    <xf numFmtId="1" fontId="18" fillId="0" borderId="15" xfId="0" applyNumberFormat="1" applyFont="1" applyFill="1" applyBorder="1" applyAlignment="1">
      <alignment horizontal="right"/>
    </xf>
    <xf numFmtId="1" fontId="18" fillId="2" borderId="15" xfId="0" applyNumberFormat="1" applyFont="1" applyFill="1" applyBorder="1" applyAlignment="1">
      <alignment horizontal="right"/>
    </xf>
    <xf numFmtId="2" fontId="18" fillId="2" borderId="12" xfId="0" applyNumberFormat="1" applyFont="1" applyFill="1" applyBorder="1" applyAlignment="1">
      <alignment/>
    </xf>
    <xf numFmtId="2" fontId="18" fillId="2" borderId="12" xfId="0" applyNumberFormat="1" applyFont="1" applyFill="1" applyBorder="1" applyAlignment="1">
      <alignment/>
    </xf>
    <xf numFmtId="2" fontId="18" fillId="2" borderId="10" xfId="0" applyNumberFormat="1" applyFont="1" applyFill="1" applyBorder="1" applyAlignment="1">
      <alignment/>
    </xf>
    <xf numFmtId="2" fontId="18" fillId="2" borderId="18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2" fontId="31" fillId="2" borderId="10" xfId="0" applyNumberFormat="1" applyFont="1" applyFill="1" applyBorder="1" applyAlignment="1">
      <alignment/>
    </xf>
    <xf numFmtId="188" fontId="18" fillId="2" borderId="15" xfId="0" applyNumberFormat="1" applyFont="1" applyFill="1" applyBorder="1" applyAlignment="1">
      <alignment horizontal="right"/>
    </xf>
    <xf numFmtId="1" fontId="18" fillId="2" borderId="12" xfId="0" applyNumberFormat="1" applyFont="1" applyFill="1" applyBorder="1" applyAlignment="1">
      <alignment horizontal="right"/>
    </xf>
    <xf numFmtId="0" fontId="30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17" fillId="2" borderId="1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88" fontId="18" fillId="0" borderId="12" xfId="0" applyNumberFormat="1" applyFont="1" applyFill="1" applyBorder="1" applyAlignment="1">
      <alignment horizontal="right"/>
    </xf>
    <xf numFmtId="188" fontId="18" fillId="2" borderId="16" xfId="0" applyNumberFormat="1" applyFont="1" applyFill="1" applyBorder="1" applyAlignment="1">
      <alignment horizontal="right"/>
    </xf>
    <xf numFmtId="188" fontId="18" fillId="0" borderId="13" xfId="0" applyNumberFormat="1" applyFont="1" applyFill="1" applyBorder="1" applyAlignment="1">
      <alignment horizontal="right"/>
    </xf>
    <xf numFmtId="188" fontId="33" fillId="0" borderId="18" xfId="0" applyNumberFormat="1" applyFont="1" applyBorder="1" applyAlignment="1">
      <alignment horizontal="right" vertical="center"/>
    </xf>
    <xf numFmtId="188" fontId="33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188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188" fontId="18" fillId="0" borderId="14" xfId="0" applyNumberFormat="1" applyFont="1" applyFill="1" applyBorder="1" applyAlignment="1">
      <alignment/>
    </xf>
    <xf numFmtId="188" fontId="18" fillId="0" borderId="13" xfId="0" applyNumberFormat="1" applyFont="1" applyFill="1" applyBorder="1" applyAlignment="1">
      <alignment/>
    </xf>
    <xf numFmtId="200" fontId="31" fillId="2" borderId="10" xfId="61" applyNumberFormat="1" applyFont="1" applyFill="1" applyBorder="1" applyAlignment="1">
      <alignment/>
    </xf>
    <xf numFmtId="0" fontId="18" fillId="2" borderId="13" xfId="0" applyNumberFormat="1" applyFont="1" applyFill="1" applyBorder="1" applyAlignment="1">
      <alignment horizontal="right"/>
    </xf>
    <xf numFmtId="0" fontId="18" fillId="2" borderId="12" xfId="0" applyNumberFormat="1" applyFont="1" applyFill="1" applyBorder="1" applyAlignment="1">
      <alignment horizontal="right"/>
    </xf>
    <xf numFmtId="188" fontId="31" fillId="0" borderId="10" xfId="0" applyNumberFormat="1" applyFont="1" applyBorder="1" applyAlignment="1">
      <alignment horizontal="right" wrapText="1"/>
    </xf>
    <xf numFmtId="0" fontId="34" fillId="0" borderId="12" xfId="0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8" fillId="19" borderId="10" xfId="0" applyFont="1" applyFill="1" applyBorder="1" applyAlignment="1">
      <alignment/>
    </xf>
    <xf numFmtId="188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188" fontId="18" fillId="2" borderId="14" xfId="0" applyNumberFormat="1" applyFont="1" applyFill="1" applyBorder="1" applyAlignment="1">
      <alignment/>
    </xf>
    <xf numFmtId="0" fontId="18" fillId="2" borderId="14" xfId="0" applyFont="1" applyFill="1" applyBorder="1" applyAlignment="1">
      <alignment/>
    </xf>
    <xf numFmtId="2" fontId="18" fillId="2" borderId="14" xfId="0" applyNumberFormat="1" applyFont="1" applyFill="1" applyBorder="1" applyAlignment="1">
      <alignment/>
    </xf>
    <xf numFmtId="0" fontId="18" fillId="2" borderId="14" xfId="0" applyFont="1" applyFill="1" applyBorder="1" applyAlignment="1">
      <alignment horizontal="right"/>
    </xf>
    <xf numFmtId="188" fontId="18" fillId="0" borderId="10" xfId="0" applyNumberFormat="1" applyFont="1" applyFill="1" applyBorder="1" applyAlignment="1">
      <alignment/>
    </xf>
    <xf numFmtId="0" fontId="18" fillId="2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188" fontId="18" fillId="0" borderId="0" xfId="0" applyNumberFormat="1" applyFont="1" applyAlignment="1">
      <alignment horizontal="right" vertical="center" wrapText="1"/>
    </xf>
    <xf numFmtId="0" fontId="18" fillId="2" borderId="14" xfId="0" applyFont="1" applyFill="1" applyBorder="1" applyAlignment="1">
      <alignment/>
    </xf>
    <xf numFmtId="188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2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19" borderId="13" xfId="0" applyFont="1" applyFill="1" applyBorder="1" applyAlignment="1">
      <alignment/>
    </xf>
    <xf numFmtId="188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188" fontId="18" fillId="0" borderId="13" xfId="0" applyNumberFormat="1" applyFont="1" applyBorder="1" applyAlignment="1">
      <alignment horizontal="right" vertical="center" wrapText="1"/>
    </xf>
    <xf numFmtId="0" fontId="18" fillId="2" borderId="13" xfId="0" applyFont="1" applyFill="1" applyBorder="1" applyAlignment="1">
      <alignment/>
    </xf>
    <xf numFmtId="0" fontId="18" fillId="2" borderId="16" xfId="0" applyFont="1" applyFill="1" applyBorder="1" applyAlignment="1">
      <alignment/>
    </xf>
    <xf numFmtId="0" fontId="18" fillId="2" borderId="13" xfId="0" applyFont="1" applyFill="1" applyBorder="1" applyAlignment="1">
      <alignment/>
    </xf>
    <xf numFmtId="188" fontId="18" fillId="2" borderId="16" xfId="0" applyNumberFormat="1" applyFont="1" applyFill="1" applyBorder="1" applyAlignment="1">
      <alignment/>
    </xf>
    <xf numFmtId="0" fontId="18" fillId="2" borderId="16" xfId="0" applyFont="1" applyFill="1" applyBorder="1" applyAlignment="1">
      <alignment/>
    </xf>
    <xf numFmtId="2" fontId="18" fillId="2" borderId="16" xfId="0" applyNumberFormat="1" applyFont="1" applyFill="1" applyBorder="1" applyAlignment="1">
      <alignment/>
    </xf>
    <xf numFmtId="0" fontId="18" fillId="2" borderId="16" xfId="0" applyFont="1" applyFill="1" applyBorder="1" applyAlignment="1">
      <alignment horizontal="right"/>
    </xf>
    <xf numFmtId="0" fontId="18" fillId="0" borderId="12" xfId="0" applyFont="1" applyBorder="1" applyAlignment="1">
      <alignment/>
    </xf>
    <xf numFmtId="0" fontId="18" fillId="19" borderId="12" xfId="0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188" fontId="18" fillId="2" borderId="12" xfId="0" applyNumberFormat="1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18" fillId="2" borderId="12" xfId="0" applyFont="1" applyFill="1" applyBorder="1" applyAlignment="1">
      <alignment horizontal="right"/>
    </xf>
    <xf numFmtId="0" fontId="18" fillId="0" borderId="12" xfId="0" applyFont="1" applyBorder="1" applyAlignment="1">
      <alignment/>
    </xf>
    <xf numFmtId="188" fontId="18" fillId="2" borderId="12" xfId="0" applyNumberFormat="1" applyFont="1" applyFill="1" applyBorder="1" applyAlignment="1">
      <alignment/>
    </xf>
    <xf numFmtId="188" fontId="18" fillId="2" borderId="12" xfId="0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8" fillId="2" borderId="10" xfId="0" applyFont="1" applyFill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18" xfId="0" applyNumberFormat="1" applyFont="1" applyFill="1" applyBorder="1" applyAlignment="1">
      <alignment horizontal="right"/>
    </xf>
    <xf numFmtId="0" fontId="18" fillId="2" borderId="18" xfId="0" applyFont="1" applyFill="1" applyBorder="1" applyAlignment="1">
      <alignment horizontal="right"/>
    </xf>
    <xf numFmtId="188" fontId="31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horizontal="center"/>
    </xf>
    <xf numFmtId="188" fontId="31" fillId="0" borderId="10" xfId="0" applyNumberFormat="1" applyFont="1" applyBorder="1" applyAlignment="1">
      <alignment horizontal="right" vertical="center"/>
    </xf>
    <xf numFmtId="189" fontId="31" fillId="0" borderId="10" xfId="0" applyNumberFormat="1" applyFont="1" applyFill="1" applyBorder="1" applyAlignment="1">
      <alignment horizontal="right" vertical="center"/>
    </xf>
    <xf numFmtId="188" fontId="31" fillId="0" borderId="10" xfId="0" applyNumberFormat="1" applyFont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4" fillId="8" borderId="10" xfId="0" applyFont="1" applyFill="1" applyBorder="1" applyAlignment="1">
      <alignment/>
    </xf>
    <xf numFmtId="0" fontId="34" fillId="19" borderId="10" xfId="0" applyFont="1" applyFill="1" applyBorder="1" applyAlignment="1">
      <alignment/>
    </xf>
    <xf numFmtId="0" fontId="34" fillId="3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189" fontId="18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right" wrapText="1"/>
    </xf>
    <xf numFmtId="188" fontId="18" fillId="24" borderId="10" xfId="0" applyNumberFormat="1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horizontal="right" wrapText="1"/>
    </xf>
    <xf numFmtId="0" fontId="18" fillId="20" borderId="10" xfId="0" applyFont="1" applyFill="1" applyBorder="1" applyAlignment="1">
      <alignment horizontal="right" wrapText="1"/>
    </xf>
    <xf numFmtId="0" fontId="18" fillId="2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right" vertical="top" wrapText="1"/>
    </xf>
    <xf numFmtId="0" fontId="18" fillId="0" borderId="13" xfId="0" applyFont="1" applyBorder="1" applyAlignment="1">
      <alignment horizontal="right" vertical="top" wrapText="1"/>
    </xf>
    <xf numFmtId="0" fontId="18" fillId="0" borderId="13" xfId="0" applyFont="1" applyBorder="1" applyAlignment="1">
      <alignment/>
    </xf>
    <xf numFmtId="188" fontId="18" fillId="0" borderId="13" xfId="0" applyNumberFormat="1" applyFont="1" applyFill="1" applyBorder="1" applyAlignment="1">
      <alignment horizontal="right" vertical="center"/>
    </xf>
    <xf numFmtId="189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right"/>
    </xf>
    <xf numFmtId="0" fontId="18" fillId="20" borderId="10" xfId="0" applyFont="1" applyFill="1" applyBorder="1" applyAlignment="1">
      <alignment horizontal="right" vertical="top" wrapText="1"/>
    </xf>
    <xf numFmtId="188" fontId="18" fillId="0" borderId="12" xfId="0" applyNumberFormat="1" applyFont="1" applyBorder="1" applyAlignment="1">
      <alignment horizontal="right" vertical="top" wrapText="1"/>
    </xf>
    <xf numFmtId="188" fontId="18" fillId="0" borderId="12" xfId="0" applyNumberFormat="1" applyFont="1" applyFill="1" applyBorder="1" applyAlignment="1">
      <alignment horizontal="right" vertical="center"/>
    </xf>
    <xf numFmtId="189" fontId="18" fillId="0" borderId="12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5" fillId="19" borderId="18" xfId="0" applyFont="1" applyFill="1" applyBorder="1" applyAlignment="1">
      <alignment horizontal="center"/>
    </xf>
    <xf numFmtId="0" fontId="18" fillId="2" borderId="25" xfId="0" applyFont="1" applyFill="1" applyBorder="1" applyAlignment="1">
      <alignment/>
    </xf>
    <xf numFmtId="188" fontId="9" fillId="2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35" fillId="26" borderId="10" xfId="0" applyFont="1" applyFill="1" applyBorder="1" applyAlignment="1">
      <alignment/>
    </xf>
    <xf numFmtId="0" fontId="35" fillId="27" borderId="10" xfId="0" applyFont="1" applyFill="1" applyBorder="1" applyAlignment="1">
      <alignment/>
    </xf>
    <xf numFmtId="188" fontId="23" fillId="20" borderId="10" xfId="0" applyNumberFormat="1" applyFont="1" applyFill="1" applyBorder="1" applyAlignment="1">
      <alignment vertical="top"/>
    </xf>
    <xf numFmtId="0" fontId="36" fillId="2" borderId="10" xfId="0" applyFont="1" applyFill="1" applyBorder="1" applyAlignment="1">
      <alignment wrapText="1"/>
    </xf>
    <xf numFmtId="0" fontId="23" fillId="0" borderId="26" xfId="0" applyNumberFormat="1" applyFont="1" applyBorder="1" applyAlignment="1">
      <alignment horizontal="left" wrapText="1"/>
    </xf>
    <xf numFmtId="0" fontId="23" fillId="0" borderId="18" xfId="0" applyNumberFormat="1" applyFont="1" applyBorder="1" applyAlignment="1">
      <alignment horizontal="left" wrapText="1"/>
    </xf>
    <xf numFmtId="188" fontId="26" fillId="20" borderId="18" xfId="0" applyNumberFormat="1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3" fillId="0" borderId="10" xfId="0" applyNumberFormat="1" applyFont="1" applyBorder="1" applyAlignment="1">
      <alignment wrapText="1"/>
    </xf>
    <xf numFmtId="188" fontId="26" fillId="2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188" fontId="23" fillId="20" borderId="10" xfId="0" applyNumberFormat="1" applyFont="1" applyFill="1" applyBorder="1" applyAlignment="1">
      <alignment wrapText="1"/>
    </xf>
    <xf numFmtId="0" fontId="23" fillId="2" borderId="10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21" fillId="8" borderId="10" xfId="0" applyFont="1" applyFill="1" applyBorder="1" applyAlignment="1">
      <alignment/>
    </xf>
    <xf numFmtId="0" fontId="21" fillId="19" borderId="10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2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27" borderId="2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27" xfId="0" applyFont="1" applyFill="1" applyBorder="1" applyAlignment="1">
      <alignment/>
    </xf>
    <xf numFmtId="188" fontId="23" fillId="20" borderId="27" xfId="0" applyNumberFormat="1" applyFont="1" applyFill="1" applyBorder="1" applyAlignment="1">
      <alignment horizontal="left"/>
    </xf>
    <xf numFmtId="0" fontId="23" fillId="0" borderId="28" xfId="0" applyFont="1" applyBorder="1" applyAlignment="1">
      <alignment/>
    </xf>
    <xf numFmtId="0" fontId="35" fillId="2" borderId="12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35" fillId="28" borderId="10" xfId="0" applyFont="1" applyFill="1" applyBorder="1" applyAlignment="1">
      <alignment/>
    </xf>
    <xf numFmtId="0" fontId="35" fillId="2" borderId="10" xfId="0" applyFont="1" applyFill="1" applyBorder="1" applyAlignment="1">
      <alignment wrapText="1"/>
    </xf>
    <xf numFmtId="0" fontId="21" fillId="0" borderId="12" xfId="0" applyFont="1" applyBorder="1" applyAlignment="1">
      <alignment/>
    </xf>
    <xf numFmtId="0" fontId="36" fillId="0" borderId="10" xfId="0" applyFont="1" applyFill="1" applyBorder="1" applyAlignment="1">
      <alignment wrapText="1"/>
    </xf>
    <xf numFmtId="0" fontId="21" fillId="8" borderId="12" xfId="0" applyFont="1" applyFill="1" applyBorder="1" applyAlignment="1">
      <alignment/>
    </xf>
    <xf numFmtId="0" fontId="21" fillId="19" borderId="12" xfId="0" applyFont="1" applyFill="1" applyBorder="1" applyAlignment="1">
      <alignment/>
    </xf>
    <xf numFmtId="0" fontId="21" fillId="3" borderId="12" xfId="0" applyFont="1" applyFill="1" applyBorder="1" applyAlignment="1">
      <alignment/>
    </xf>
    <xf numFmtId="0" fontId="21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40" fillId="0" borderId="20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6" fillId="0" borderId="11" xfId="0" applyFont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2" borderId="11" xfId="0" applyFont="1" applyFill="1" applyBorder="1" applyAlignment="1">
      <alignment horizontal="right"/>
    </xf>
    <xf numFmtId="188" fontId="41" fillId="0" borderId="11" xfId="0" applyNumberFormat="1" applyFont="1" applyFill="1" applyBorder="1" applyAlignment="1">
      <alignment horizontal="right"/>
    </xf>
    <xf numFmtId="0" fontId="41" fillId="0" borderId="11" xfId="0" applyFont="1" applyBorder="1" applyAlignment="1">
      <alignment horizontal="right" vertical="center"/>
    </xf>
    <xf numFmtId="1" fontId="6" fillId="21" borderId="11" xfId="0" applyNumberFormat="1" applyFont="1" applyFill="1" applyBorder="1" applyAlignment="1">
      <alignment horizontal="right"/>
    </xf>
    <xf numFmtId="1" fontId="39" fillId="0" borderId="11" xfId="0" applyNumberFormat="1" applyFont="1" applyBorder="1" applyAlignment="1">
      <alignment horizontal="right" vertical="center"/>
    </xf>
    <xf numFmtId="1" fontId="6" fillId="21" borderId="29" xfId="0" applyNumberFormat="1" applyFont="1" applyFill="1" applyBorder="1" applyAlignment="1">
      <alignment horizontal="right"/>
    </xf>
    <xf numFmtId="1" fontId="39" fillId="0" borderId="29" xfId="0" applyNumberFormat="1" applyFont="1" applyBorder="1" applyAlignment="1">
      <alignment horizontal="right" vertical="center"/>
    </xf>
    <xf numFmtId="1" fontId="39" fillId="0" borderId="30" xfId="0" applyNumberFormat="1" applyFont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2" borderId="11" xfId="0" applyNumberFormat="1" applyFont="1" applyFill="1" applyBorder="1" applyAlignment="1">
      <alignment horizontal="right"/>
    </xf>
    <xf numFmtId="188" fontId="40" fillId="20" borderId="11" xfId="0" applyNumberFormat="1" applyFont="1" applyFill="1" applyBorder="1" applyAlignment="1">
      <alignment horizontal="right" wrapText="1"/>
    </xf>
    <xf numFmtId="188" fontId="40" fillId="2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4" fontId="37" fillId="2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2" borderId="17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justify"/>
    </xf>
    <xf numFmtId="1" fontId="23" fillId="20" borderId="11" xfId="0" applyNumberFormat="1" applyFont="1" applyFill="1" applyBorder="1" applyAlignment="1">
      <alignment horizontal="center" wrapText="1"/>
    </xf>
    <xf numFmtId="1" fontId="23" fillId="20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wrapText="1"/>
    </xf>
    <xf numFmtId="0" fontId="36" fillId="2" borderId="31" xfId="0" applyFont="1" applyFill="1" applyBorder="1" applyAlignment="1">
      <alignment horizontal="center" wrapText="1"/>
    </xf>
    <xf numFmtId="0" fontId="36" fillId="2" borderId="26" xfId="0" applyFont="1" applyFill="1" applyBorder="1" applyAlignment="1">
      <alignment horizontal="center" wrapText="1"/>
    </xf>
    <xf numFmtId="0" fontId="36" fillId="2" borderId="20" xfId="0" applyFont="1" applyFill="1" applyBorder="1" applyAlignment="1">
      <alignment horizontal="center" wrapText="1"/>
    </xf>
    <xf numFmtId="0" fontId="36" fillId="2" borderId="15" xfId="0" applyFont="1" applyFill="1" applyBorder="1" applyAlignment="1">
      <alignment horizontal="center" wrapText="1"/>
    </xf>
    <xf numFmtId="17" fontId="22" fillId="8" borderId="11" xfId="0" applyNumberFormat="1" applyFont="1" applyFill="1" applyBorder="1" applyAlignment="1">
      <alignment horizontal="center" vertical="center" wrapText="1"/>
    </xf>
    <xf numFmtId="17" fontId="16" fillId="8" borderId="14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justify"/>
    </xf>
    <xf numFmtId="0" fontId="23" fillId="0" borderId="14" xfId="0" applyFont="1" applyFill="1" applyBorder="1" applyAlignment="1">
      <alignment horizontal="left" vertical="justify"/>
    </xf>
    <xf numFmtId="0" fontId="17" fillId="2" borderId="11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188" fontId="23" fillId="20" borderId="27" xfId="0" applyNumberFormat="1" applyFont="1" applyFill="1" applyBorder="1" applyAlignment="1">
      <alignment horizontal="left"/>
    </xf>
    <xf numFmtId="0" fontId="23" fillId="0" borderId="28" xfId="0" applyFont="1" applyBorder="1" applyAlignment="1">
      <alignment/>
    </xf>
    <xf numFmtId="188" fontId="23" fillId="20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188" fontId="23" fillId="20" borderId="11" xfId="0" applyNumberFormat="1" applyFont="1" applyFill="1" applyBorder="1" applyAlignment="1">
      <alignment horizontal="center" vertical="top"/>
    </xf>
    <xf numFmtId="188" fontId="23" fillId="20" borderId="22" xfId="0" applyNumberFormat="1" applyFont="1" applyFill="1" applyBorder="1" applyAlignment="1">
      <alignment horizontal="center" vertical="top"/>
    </xf>
    <xf numFmtId="188" fontId="23" fillId="20" borderId="14" xfId="0" applyNumberFormat="1" applyFont="1" applyFill="1" applyBorder="1" applyAlignment="1">
      <alignment horizontal="center" vertical="top"/>
    </xf>
    <xf numFmtId="188" fontId="30" fillId="20" borderId="11" xfId="0" applyNumberFormat="1" applyFont="1" applyFill="1" applyBorder="1" applyAlignment="1">
      <alignment horizontal="center" vertical="center" wrapText="1"/>
    </xf>
    <xf numFmtId="188" fontId="30" fillId="20" borderId="14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188" fontId="23" fillId="2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 textRotation="90" wrapText="1"/>
    </xf>
    <xf numFmtId="0" fontId="26" fillId="3" borderId="15" xfId="0" applyFont="1" applyFill="1" applyBorder="1" applyAlignment="1">
      <alignment horizontal="center" textRotation="90" wrapText="1"/>
    </xf>
    <xf numFmtId="0" fontId="27" fillId="2" borderId="1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5" fillId="19" borderId="18" xfId="0" applyFont="1" applyFill="1" applyBorder="1" applyAlignment="1">
      <alignment horizontal="center" textRotation="90" wrapText="1"/>
    </xf>
    <xf numFmtId="0" fontId="5" fillId="19" borderId="12" xfId="0" applyFont="1" applyFill="1" applyBorder="1" applyAlignment="1">
      <alignment horizontal="center" textRotation="90" wrapText="1"/>
    </xf>
    <xf numFmtId="0" fontId="19" fillId="0" borderId="1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 applyProtection="1">
      <alignment horizontal="center" vertical="top" wrapText="1"/>
      <protection locked="0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10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7" fontId="2" fillId="19" borderId="35" xfId="0" applyNumberFormat="1" applyFont="1" applyFill="1" applyBorder="1" applyAlignment="1">
      <alignment horizontal="center" vertical="center" wrapText="1"/>
    </xf>
    <xf numFmtId="17" fontId="2" fillId="19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" fontId="27" fillId="0" borderId="30" xfId="0" applyNumberFormat="1" applyFont="1" applyFill="1" applyBorder="1" applyAlignment="1">
      <alignment horizontal="center" vertical="center" wrapText="1"/>
    </xf>
    <xf numFmtId="17" fontId="2" fillId="0" borderId="36" xfId="0" applyNumberFormat="1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center" wrapText="1"/>
    </xf>
    <xf numFmtId="0" fontId="19" fillId="2" borderId="14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textRotation="90" wrapText="1"/>
    </xf>
    <xf numFmtId="0" fontId="8" fillId="8" borderId="20" xfId="0" applyFont="1" applyFill="1" applyBorder="1" applyAlignment="1">
      <alignment horizont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S31"/>
  <sheetViews>
    <sheetView tabSelected="1" view="pageBreakPreview" zoomScale="75" zoomScaleNormal="80" zoomScaleSheetLayoutView="75" workbookViewId="0" topLeftCell="A1">
      <selection activeCell="BX9" sqref="BX9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.00390625" style="0" customWidth="1"/>
    <col min="4" max="4" width="7.875" style="55" customWidth="1"/>
    <col min="5" max="5" width="7.75390625" style="55" customWidth="1"/>
    <col min="6" max="6" width="7.625" style="55" customWidth="1"/>
    <col min="7" max="7" width="7.375" style="55" customWidth="1"/>
    <col min="8" max="8" width="8.125" style="55" customWidth="1"/>
    <col min="9" max="9" width="7.875" style="55" customWidth="1"/>
    <col min="10" max="10" width="7.75390625" style="55" customWidth="1"/>
    <col min="11" max="11" width="7.25390625" style="55" customWidth="1"/>
    <col min="12" max="12" width="7.625" style="55" customWidth="1"/>
    <col min="13" max="13" width="7.25390625" style="55" customWidth="1"/>
    <col min="14" max="14" width="8.75390625" style="55" customWidth="1"/>
    <col min="15" max="15" width="8.125" style="55" customWidth="1"/>
    <col min="16" max="16" width="10.00390625" style="55" customWidth="1"/>
    <col min="17" max="17" width="7.625" style="55" customWidth="1"/>
    <col min="18" max="18" width="8.00390625" style="0" customWidth="1"/>
    <col min="19" max="19" width="8.75390625" style="0" customWidth="1"/>
    <col min="20" max="20" width="7.625" style="0" bestFit="1" customWidth="1"/>
    <col min="21" max="21" width="7.75390625" style="0" customWidth="1"/>
    <col min="22" max="22" width="7.375" style="0" customWidth="1"/>
    <col min="23" max="23" width="8.375" style="0" customWidth="1"/>
    <col min="24" max="24" width="5.00390625" style="0" customWidth="1"/>
    <col min="25" max="25" width="24.00390625" style="0" customWidth="1"/>
    <col min="26" max="26" width="9.25390625" style="0" bestFit="1" customWidth="1"/>
    <col min="27" max="27" width="7.75390625" style="0" customWidth="1"/>
    <col min="28" max="28" width="8.75390625" style="0" bestFit="1" customWidth="1"/>
    <col min="29" max="29" width="7.75390625" style="0" customWidth="1"/>
    <col min="30" max="30" width="7.25390625" style="0" customWidth="1"/>
    <col min="31" max="31" width="8.125" style="0" customWidth="1"/>
    <col min="32" max="32" width="11.125" style="0" customWidth="1"/>
    <col min="33" max="33" width="8.00390625" style="0" customWidth="1"/>
    <col min="34" max="34" width="7.125" style="0" customWidth="1"/>
    <col min="35" max="35" width="8.00390625" style="0" customWidth="1"/>
    <col min="36" max="36" width="8.25390625" style="0" customWidth="1"/>
    <col min="37" max="37" width="7.75390625" style="0" customWidth="1"/>
    <col min="38" max="38" width="8.25390625" style="0" customWidth="1"/>
    <col min="39" max="39" width="7.25390625" style="0" customWidth="1"/>
    <col min="40" max="40" width="9.25390625" style="0" customWidth="1"/>
    <col min="41" max="41" width="11.125" style="0" customWidth="1"/>
    <col min="42" max="42" width="0.12890625" style="0" hidden="1" customWidth="1"/>
    <col min="43" max="43" width="25.25390625" style="0" customWidth="1"/>
    <col min="44" max="44" width="7.625" style="0" customWidth="1"/>
    <col min="45" max="45" width="7.375" style="0" customWidth="1"/>
    <col min="46" max="46" width="7.75390625" style="0" customWidth="1"/>
    <col min="47" max="47" width="7.875" style="0" customWidth="1"/>
    <col min="48" max="48" width="7.25390625" style="0" customWidth="1"/>
    <col min="49" max="49" width="7.75390625" style="0" customWidth="1"/>
    <col min="50" max="50" width="7.625" style="0" customWidth="1"/>
    <col min="51" max="51" width="7.875" style="0" customWidth="1"/>
    <col min="52" max="52" width="8.00390625" style="0" customWidth="1"/>
    <col min="53" max="53" width="8.625" style="0" customWidth="1"/>
    <col min="54" max="54" width="7.75390625" style="0" customWidth="1"/>
    <col min="55" max="55" width="8.25390625" style="0" customWidth="1"/>
    <col min="56" max="56" width="7.875" style="0" customWidth="1"/>
    <col min="57" max="57" width="9.625" style="0" customWidth="1"/>
    <col min="58" max="58" width="7.625" style="0" customWidth="1"/>
    <col min="59" max="59" width="9.00390625" style="0" customWidth="1"/>
    <col min="60" max="60" width="5.00390625" style="19" customWidth="1"/>
    <col min="61" max="61" width="26.625" style="19" customWidth="1"/>
    <col min="62" max="63" width="8.25390625" style="19" customWidth="1"/>
    <col min="64" max="64" width="7.75390625" style="19" customWidth="1"/>
    <col min="65" max="65" width="7.875" style="19" customWidth="1"/>
    <col min="66" max="66" width="7.625" style="19" customWidth="1"/>
    <col min="67" max="67" width="8.25390625" style="19" customWidth="1"/>
    <col min="68" max="68" width="8.375" style="19" customWidth="1"/>
    <col min="69" max="69" width="8.75390625" style="19" customWidth="1"/>
    <col min="70" max="71" width="10.625" style="19" customWidth="1"/>
    <col min="72" max="72" width="5.00390625" style="19" customWidth="1"/>
    <col min="73" max="73" width="26.625" style="19" customWidth="1"/>
    <col min="74" max="74" width="9.375" style="19" customWidth="1"/>
    <col min="75" max="75" width="9.625" style="19" customWidth="1"/>
    <col min="76" max="76" width="7.875" style="19" customWidth="1"/>
    <col min="77" max="77" width="9.375" style="19" customWidth="1"/>
    <col min="78" max="78" width="7.625" style="19" customWidth="1"/>
    <col min="79" max="79" width="8.25390625" style="19" customWidth="1"/>
    <col min="80" max="80" width="7.75390625" style="19" customWidth="1"/>
    <col min="81" max="82" width="8.00390625" style="19" customWidth="1"/>
    <col min="83" max="83" width="8.25390625" style="19" customWidth="1"/>
    <col min="84" max="84" width="7.75390625" style="19" customWidth="1"/>
    <col min="85" max="85" width="8.25390625" style="149" customWidth="1"/>
    <col min="86" max="86" width="5.00390625" style="19" customWidth="1"/>
    <col min="87" max="87" width="26.625" style="19" customWidth="1"/>
    <col min="88" max="88" width="6.75390625" style="19" customWidth="1"/>
    <col min="89" max="89" width="8.375" style="19" customWidth="1"/>
    <col min="90" max="90" width="8.625" style="19" customWidth="1"/>
    <col min="91" max="91" width="7.75390625" style="19" customWidth="1"/>
    <col min="92" max="92" width="7.00390625" style="19" customWidth="1"/>
    <col min="93" max="93" width="8.25390625" style="19" customWidth="1"/>
    <col min="94" max="94" width="7.375" style="19" customWidth="1"/>
    <col min="95" max="95" width="8.25390625" style="19" customWidth="1"/>
    <col min="96" max="96" width="6.75390625" style="19" customWidth="1"/>
    <col min="97" max="97" width="8.25390625" style="19" customWidth="1"/>
    <col min="98" max="98" width="7.00390625" style="0" customWidth="1"/>
    <col min="99" max="101" width="6.75390625" style="0" customWidth="1"/>
    <col min="102" max="102" width="9.25390625" style="343" bestFit="1" customWidth="1"/>
    <col min="103" max="103" width="9.375" style="343" bestFit="1" customWidth="1"/>
    <col min="104" max="104" width="9.75390625" style="343" bestFit="1" customWidth="1"/>
    <col min="105" max="105" width="9.25390625" style="343" customWidth="1"/>
  </cols>
  <sheetData>
    <row r="1" spans="1:104" ht="44.25" customHeight="1" thickBot="1">
      <c r="A1" s="432" t="s">
        <v>102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4"/>
      <c r="X1" s="117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P1" s="1"/>
      <c r="AQ1" s="1"/>
      <c r="AT1" s="1"/>
      <c r="AU1" s="1"/>
      <c r="AV1" s="1"/>
      <c r="AW1" s="1"/>
      <c r="AX1" s="1"/>
      <c r="AY1" s="1"/>
      <c r="AZ1" s="1"/>
      <c r="BA1" s="8"/>
      <c r="BB1" s="1"/>
      <c r="BC1" s="1"/>
      <c r="BD1" s="1"/>
      <c r="BE1" s="1"/>
      <c r="BF1" s="1"/>
      <c r="BG1" s="1"/>
      <c r="BH1" s="1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4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55"/>
      <c r="CV1" s="55"/>
      <c r="CW1" s="365"/>
      <c r="CX1" s="365"/>
      <c r="CY1" s="365"/>
      <c r="CZ1" s="365"/>
    </row>
    <row r="2" spans="1:105" ht="38.25" customHeight="1">
      <c r="A2" s="17"/>
      <c r="B2" s="18"/>
      <c r="C2" s="437"/>
      <c r="D2" s="440" t="s">
        <v>77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35"/>
      <c r="Y2" s="435"/>
      <c r="Z2" s="435"/>
      <c r="AA2" s="435"/>
      <c r="AB2" s="442" t="s">
        <v>79</v>
      </c>
      <c r="AC2" s="443"/>
      <c r="AD2" s="443"/>
      <c r="AE2" s="443"/>
      <c r="AF2" s="443"/>
      <c r="AG2" s="444"/>
      <c r="AH2" s="418" t="s">
        <v>80</v>
      </c>
      <c r="AI2" s="421"/>
      <c r="AJ2" s="421"/>
      <c r="AK2" s="421"/>
      <c r="AL2" s="421"/>
      <c r="AM2" s="421"/>
      <c r="AN2" s="421"/>
      <c r="AO2" s="422"/>
      <c r="AP2" s="116"/>
      <c r="AQ2" s="118"/>
      <c r="AR2" s="418" t="s">
        <v>82</v>
      </c>
      <c r="AS2" s="419"/>
      <c r="AT2" s="419"/>
      <c r="AU2" s="419"/>
      <c r="AV2" s="419"/>
      <c r="AW2" s="419"/>
      <c r="AX2" s="419"/>
      <c r="AY2" s="420"/>
      <c r="AZ2" s="418" t="s">
        <v>85</v>
      </c>
      <c r="BA2" s="421"/>
      <c r="BB2" s="421"/>
      <c r="BC2" s="421"/>
      <c r="BD2" s="421"/>
      <c r="BE2" s="421"/>
      <c r="BF2" s="421"/>
      <c r="BG2" s="422"/>
      <c r="BH2" s="121"/>
      <c r="BI2" s="122"/>
      <c r="BJ2" s="451" t="s">
        <v>86</v>
      </c>
      <c r="BK2" s="452"/>
      <c r="BL2" s="452"/>
      <c r="BM2" s="452"/>
      <c r="BN2" s="452"/>
      <c r="BO2" s="452"/>
      <c r="BP2" s="452"/>
      <c r="BQ2" s="452"/>
      <c r="BR2" s="452"/>
      <c r="BS2" s="452"/>
      <c r="BT2" s="452"/>
      <c r="BU2" s="452"/>
      <c r="BV2" s="452"/>
      <c r="BW2" s="452"/>
      <c r="BX2" s="452"/>
      <c r="BY2" s="453"/>
      <c r="BZ2" s="454" t="s">
        <v>87</v>
      </c>
      <c r="CA2" s="455"/>
      <c r="CB2" s="455"/>
      <c r="CC2" s="455"/>
      <c r="CD2" s="455"/>
      <c r="CE2" s="455"/>
      <c r="CF2" s="455"/>
      <c r="CG2" s="456"/>
      <c r="CH2" s="123"/>
      <c r="CI2" s="124"/>
      <c r="CJ2" s="427" t="s">
        <v>88</v>
      </c>
      <c r="CK2" s="428"/>
      <c r="CL2" s="428"/>
      <c r="CM2" s="428"/>
      <c r="CN2" s="428"/>
      <c r="CO2" s="429"/>
      <c r="CP2" s="448" t="s">
        <v>89</v>
      </c>
      <c r="CQ2" s="449"/>
      <c r="CR2" s="449"/>
      <c r="CS2" s="450"/>
      <c r="CT2" s="457" t="s">
        <v>29</v>
      </c>
      <c r="CU2" s="425" t="s">
        <v>28</v>
      </c>
      <c r="CV2" s="423" t="s">
        <v>27</v>
      </c>
      <c r="CW2" s="416" t="s">
        <v>30</v>
      </c>
      <c r="CX2" s="447" t="s">
        <v>106</v>
      </c>
      <c r="CY2" s="447"/>
      <c r="CZ2" s="447"/>
      <c r="DA2" s="447"/>
    </row>
    <row r="3" spans="1:106" ht="134.25" customHeight="1">
      <c r="A3" s="4"/>
      <c r="B3" s="5"/>
      <c r="C3" s="438"/>
      <c r="D3" s="382" t="s">
        <v>67</v>
      </c>
      <c r="E3" s="383"/>
      <c r="F3" s="382" t="s">
        <v>69</v>
      </c>
      <c r="G3" s="383"/>
      <c r="H3" s="382" t="s">
        <v>70</v>
      </c>
      <c r="I3" s="383"/>
      <c r="J3" s="382" t="s">
        <v>71</v>
      </c>
      <c r="K3" s="383"/>
      <c r="L3" s="382" t="s">
        <v>73</v>
      </c>
      <c r="M3" s="383"/>
      <c r="N3" s="382" t="s">
        <v>74</v>
      </c>
      <c r="O3" s="383"/>
      <c r="P3" s="382" t="s">
        <v>75</v>
      </c>
      <c r="Q3" s="383"/>
      <c r="R3" s="375" t="s">
        <v>33</v>
      </c>
      <c r="S3" s="376"/>
      <c r="T3" s="375" t="s">
        <v>40</v>
      </c>
      <c r="U3" s="376"/>
      <c r="V3" s="375" t="s">
        <v>48</v>
      </c>
      <c r="W3" s="376"/>
      <c r="X3" s="4"/>
      <c r="Y3" s="5"/>
      <c r="Z3" s="388" t="s">
        <v>95</v>
      </c>
      <c r="AA3" s="389"/>
      <c r="AB3" s="375" t="s">
        <v>78</v>
      </c>
      <c r="AC3" s="376"/>
      <c r="AD3" s="375" t="s">
        <v>34</v>
      </c>
      <c r="AE3" s="376"/>
      <c r="AF3" s="375" t="s">
        <v>36</v>
      </c>
      <c r="AG3" s="376"/>
      <c r="AH3" s="412" t="s">
        <v>91</v>
      </c>
      <c r="AI3" s="413"/>
      <c r="AJ3" s="412" t="s">
        <v>37</v>
      </c>
      <c r="AK3" s="413"/>
      <c r="AL3" s="412" t="s">
        <v>46</v>
      </c>
      <c r="AM3" s="413"/>
      <c r="AN3" s="430" t="s">
        <v>38</v>
      </c>
      <c r="AO3" s="431"/>
      <c r="AP3" s="4"/>
      <c r="AQ3" s="5"/>
      <c r="AR3" s="375" t="s">
        <v>92</v>
      </c>
      <c r="AS3" s="376"/>
      <c r="AT3" s="445" t="s">
        <v>81</v>
      </c>
      <c r="AU3" s="446"/>
      <c r="AV3" s="375" t="s">
        <v>66</v>
      </c>
      <c r="AW3" s="376"/>
      <c r="AX3" s="375" t="s">
        <v>39</v>
      </c>
      <c r="AY3" s="376"/>
      <c r="AZ3" s="391" t="s">
        <v>41</v>
      </c>
      <c r="BA3" s="367"/>
      <c r="BB3" s="371" t="s">
        <v>42</v>
      </c>
      <c r="BC3" s="372"/>
      <c r="BD3" s="371" t="s">
        <v>83</v>
      </c>
      <c r="BE3" s="372"/>
      <c r="BF3" s="371" t="s">
        <v>84</v>
      </c>
      <c r="BG3" s="372"/>
      <c r="BH3" s="3"/>
      <c r="BI3" s="56"/>
      <c r="BJ3" s="371" t="s">
        <v>105</v>
      </c>
      <c r="BK3" s="372"/>
      <c r="BL3" s="375" t="s">
        <v>49</v>
      </c>
      <c r="BM3" s="376"/>
      <c r="BN3" s="371" t="s">
        <v>50</v>
      </c>
      <c r="BO3" s="372"/>
      <c r="BP3" s="371" t="s">
        <v>52</v>
      </c>
      <c r="BQ3" s="372"/>
      <c r="BR3" s="371" t="s">
        <v>53</v>
      </c>
      <c r="BS3" s="372"/>
      <c r="BT3" s="3"/>
      <c r="BU3" s="56"/>
      <c r="BV3" s="371" t="s">
        <v>54</v>
      </c>
      <c r="BW3" s="372"/>
      <c r="BX3" s="371" t="s">
        <v>55</v>
      </c>
      <c r="BY3" s="372"/>
      <c r="BZ3" s="375" t="s">
        <v>56</v>
      </c>
      <c r="CA3" s="376"/>
      <c r="CB3" s="375" t="s">
        <v>57</v>
      </c>
      <c r="CC3" s="376"/>
      <c r="CD3" s="375" t="s">
        <v>58</v>
      </c>
      <c r="CE3" s="376"/>
      <c r="CF3" s="375" t="s">
        <v>60</v>
      </c>
      <c r="CG3" s="376"/>
      <c r="CH3" s="3"/>
      <c r="CI3" s="56"/>
      <c r="CJ3" s="371" t="s">
        <v>61</v>
      </c>
      <c r="CK3" s="372"/>
      <c r="CL3" s="371" t="s">
        <v>62</v>
      </c>
      <c r="CM3" s="372"/>
      <c r="CN3" s="371" t="s">
        <v>63</v>
      </c>
      <c r="CO3" s="372"/>
      <c r="CP3" s="375" t="s">
        <v>64</v>
      </c>
      <c r="CQ3" s="376"/>
      <c r="CR3" s="371" t="s">
        <v>65</v>
      </c>
      <c r="CS3" s="372"/>
      <c r="CT3" s="458"/>
      <c r="CU3" s="426"/>
      <c r="CV3" s="424"/>
      <c r="CW3" s="417"/>
      <c r="CX3" s="340" t="s">
        <v>107</v>
      </c>
      <c r="CY3" s="341" t="s">
        <v>108</v>
      </c>
      <c r="CZ3" s="342" t="s">
        <v>109</v>
      </c>
      <c r="DA3" s="361" t="s">
        <v>110</v>
      </c>
      <c r="DB3" s="336"/>
    </row>
    <row r="4" spans="1:105" ht="15">
      <c r="A4" s="4"/>
      <c r="B4" s="5"/>
      <c r="C4" s="11"/>
      <c r="D4" s="384">
        <v>1</v>
      </c>
      <c r="E4" s="385"/>
      <c r="F4" s="384">
        <v>2</v>
      </c>
      <c r="G4" s="385"/>
      <c r="H4" s="414">
        <v>3</v>
      </c>
      <c r="I4" s="415"/>
      <c r="J4" s="414">
        <v>4</v>
      </c>
      <c r="K4" s="415"/>
      <c r="L4" s="414">
        <v>5</v>
      </c>
      <c r="M4" s="415"/>
      <c r="N4" s="414">
        <v>6</v>
      </c>
      <c r="O4" s="415"/>
      <c r="P4" s="414">
        <v>7</v>
      </c>
      <c r="Q4" s="415"/>
      <c r="R4" s="384">
        <v>8</v>
      </c>
      <c r="S4" s="385"/>
      <c r="T4" s="384">
        <v>9</v>
      </c>
      <c r="U4" s="385"/>
      <c r="V4" s="384">
        <v>10</v>
      </c>
      <c r="W4" s="385"/>
      <c r="X4" s="4"/>
      <c r="Y4" s="5"/>
      <c r="Z4" s="439" t="s">
        <v>101</v>
      </c>
      <c r="AA4" s="439"/>
      <c r="AB4" s="386">
        <v>13</v>
      </c>
      <c r="AC4" s="387"/>
      <c r="AD4" s="386">
        <v>14</v>
      </c>
      <c r="AE4" s="387"/>
      <c r="AF4" s="386">
        <v>15</v>
      </c>
      <c r="AG4" s="387"/>
      <c r="AH4" s="386">
        <v>16</v>
      </c>
      <c r="AI4" s="387"/>
      <c r="AJ4" s="386">
        <v>17</v>
      </c>
      <c r="AK4" s="387"/>
      <c r="AL4" s="386">
        <v>18</v>
      </c>
      <c r="AM4" s="387"/>
      <c r="AN4" s="386">
        <v>19</v>
      </c>
      <c r="AO4" s="387"/>
      <c r="AP4" s="4"/>
      <c r="AQ4" s="5"/>
      <c r="AR4" s="386">
        <v>20</v>
      </c>
      <c r="AS4" s="387"/>
      <c r="AT4" s="386">
        <v>21</v>
      </c>
      <c r="AU4" s="387"/>
      <c r="AV4" s="384">
        <v>22</v>
      </c>
      <c r="AW4" s="385"/>
      <c r="AX4" s="384">
        <v>23</v>
      </c>
      <c r="AY4" s="385"/>
      <c r="AZ4" s="384">
        <v>24</v>
      </c>
      <c r="BA4" s="385"/>
      <c r="BB4" s="373">
        <v>25</v>
      </c>
      <c r="BC4" s="374"/>
      <c r="BD4" s="384">
        <v>26</v>
      </c>
      <c r="BE4" s="385"/>
      <c r="BF4" s="373">
        <v>27</v>
      </c>
      <c r="BG4" s="374"/>
      <c r="BH4" s="3"/>
      <c r="BI4" s="56"/>
      <c r="BJ4" s="373">
        <v>28</v>
      </c>
      <c r="BK4" s="374"/>
      <c r="BL4" s="373">
        <v>29</v>
      </c>
      <c r="BM4" s="374"/>
      <c r="BN4" s="373">
        <v>30</v>
      </c>
      <c r="BO4" s="390"/>
      <c r="BP4" s="373">
        <v>31</v>
      </c>
      <c r="BQ4" s="374"/>
      <c r="BR4" s="373">
        <v>32</v>
      </c>
      <c r="BS4" s="390"/>
      <c r="BT4" s="3"/>
      <c r="BU4" s="56"/>
      <c r="BV4" s="373">
        <v>33</v>
      </c>
      <c r="BW4" s="374"/>
      <c r="BX4" s="373">
        <v>34</v>
      </c>
      <c r="BY4" s="374"/>
      <c r="BZ4" s="373">
        <v>35</v>
      </c>
      <c r="CA4" s="374"/>
      <c r="CB4" s="373">
        <v>36</v>
      </c>
      <c r="CC4" s="374"/>
      <c r="CD4" s="373">
        <v>37</v>
      </c>
      <c r="CE4" s="374"/>
      <c r="CF4" s="373">
        <v>38</v>
      </c>
      <c r="CG4" s="374"/>
      <c r="CH4" s="3"/>
      <c r="CI4" s="56"/>
      <c r="CJ4" s="373">
        <v>39</v>
      </c>
      <c r="CK4" s="374"/>
      <c r="CL4" s="373">
        <v>40</v>
      </c>
      <c r="CM4" s="374"/>
      <c r="CN4" s="373">
        <v>41</v>
      </c>
      <c r="CO4" s="374"/>
      <c r="CP4" s="373">
        <v>42</v>
      </c>
      <c r="CQ4" s="374"/>
      <c r="CR4" s="373">
        <v>43</v>
      </c>
      <c r="CS4" s="374"/>
      <c r="CT4" s="98"/>
      <c r="CU4" s="105"/>
      <c r="CV4" s="98"/>
      <c r="CW4" s="109"/>
      <c r="CX4" s="344"/>
      <c r="CY4" s="345"/>
      <c r="CZ4" s="346"/>
      <c r="DA4" s="346"/>
    </row>
    <row r="5" spans="1:105" ht="15">
      <c r="A5" s="4"/>
      <c r="B5" s="6"/>
      <c r="C5" s="12"/>
      <c r="D5" s="113" t="s">
        <v>68</v>
      </c>
      <c r="E5" s="13" t="s">
        <v>21</v>
      </c>
      <c r="F5" s="113" t="s">
        <v>68</v>
      </c>
      <c r="G5" s="13" t="s">
        <v>21</v>
      </c>
      <c r="H5" s="113" t="s">
        <v>68</v>
      </c>
      <c r="I5" s="13" t="s">
        <v>21</v>
      </c>
      <c r="J5" s="13" t="s">
        <v>72</v>
      </c>
      <c r="K5" s="13" t="s">
        <v>21</v>
      </c>
      <c r="L5" s="13" t="s">
        <v>72</v>
      </c>
      <c r="M5" s="13" t="s">
        <v>21</v>
      </c>
      <c r="N5" s="13" t="s">
        <v>72</v>
      </c>
      <c r="O5" s="13" t="s">
        <v>21</v>
      </c>
      <c r="P5" s="13" t="s">
        <v>76</v>
      </c>
      <c r="Q5" s="13" t="s">
        <v>21</v>
      </c>
      <c r="R5" s="13" t="s">
        <v>76</v>
      </c>
      <c r="S5" s="13" t="s">
        <v>21</v>
      </c>
      <c r="T5" s="61" t="s">
        <v>0</v>
      </c>
      <c r="U5" s="61" t="s">
        <v>21</v>
      </c>
      <c r="V5" s="61" t="s">
        <v>25</v>
      </c>
      <c r="W5" s="61" t="s">
        <v>21</v>
      </c>
      <c r="X5" s="4"/>
      <c r="Y5" s="6"/>
      <c r="Z5" s="14" t="s">
        <v>47</v>
      </c>
      <c r="AA5" s="14" t="s">
        <v>21</v>
      </c>
      <c r="AB5" s="13" t="s">
        <v>24</v>
      </c>
      <c r="AC5" s="13" t="s">
        <v>21</v>
      </c>
      <c r="AD5" s="13" t="s">
        <v>0</v>
      </c>
      <c r="AE5" s="13" t="s">
        <v>21</v>
      </c>
      <c r="AF5" s="120" t="s">
        <v>35</v>
      </c>
      <c r="AG5" s="119" t="s">
        <v>21</v>
      </c>
      <c r="AH5" s="13" t="s">
        <v>0</v>
      </c>
      <c r="AI5" s="13" t="s">
        <v>21</v>
      </c>
      <c r="AJ5" s="14" t="s">
        <v>26</v>
      </c>
      <c r="AK5" s="14" t="s">
        <v>21</v>
      </c>
      <c r="AL5" s="14" t="s">
        <v>26</v>
      </c>
      <c r="AM5" s="14" t="s">
        <v>21</v>
      </c>
      <c r="AN5" s="14" t="s">
        <v>0</v>
      </c>
      <c r="AO5" s="14" t="s">
        <v>21</v>
      </c>
      <c r="AP5" s="4"/>
      <c r="AQ5" s="6"/>
      <c r="AR5" s="16" t="s">
        <v>24</v>
      </c>
      <c r="AS5" s="13" t="s">
        <v>21</v>
      </c>
      <c r="AT5" s="13" t="s">
        <v>0</v>
      </c>
      <c r="AU5" s="13" t="s">
        <v>21</v>
      </c>
      <c r="AV5" s="13" t="s">
        <v>0</v>
      </c>
      <c r="AW5" s="13" t="s">
        <v>21</v>
      </c>
      <c r="AX5" s="13" t="s">
        <v>0</v>
      </c>
      <c r="AY5" s="13" t="s">
        <v>21</v>
      </c>
      <c r="AZ5" s="13" t="s">
        <v>0</v>
      </c>
      <c r="BA5" s="13" t="s">
        <v>21</v>
      </c>
      <c r="BB5" s="15" t="s">
        <v>0</v>
      </c>
      <c r="BC5" s="15" t="s">
        <v>21</v>
      </c>
      <c r="BD5" s="13" t="s">
        <v>0</v>
      </c>
      <c r="BE5" s="13" t="s">
        <v>21</v>
      </c>
      <c r="BF5" s="15" t="s">
        <v>0</v>
      </c>
      <c r="BG5" s="15" t="s">
        <v>21</v>
      </c>
      <c r="BH5" s="3"/>
      <c r="BI5" s="57"/>
      <c r="BJ5" s="15" t="s">
        <v>0</v>
      </c>
      <c r="BK5" s="15" t="s">
        <v>21</v>
      </c>
      <c r="BL5" s="15" t="s">
        <v>0</v>
      </c>
      <c r="BM5" s="15" t="s">
        <v>21</v>
      </c>
      <c r="BN5" s="15" t="s">
        <v>51</v>
      </c>
      <c r="BO5" s="15" t="s">
        <v>21</v>
      </c>
      <c r="BP5" s="15" t="s">
        <v>0</v>
      </c>
      <c r="BQ5" s="15" t="s">
        <v>21</v>
      </c>
      <c r="BR5" s="15" t="s">
        <v>0</v>
      </c>
      <c r="BS5" s="15" t="s">
        <v>21</v>
      </c>
      <c r="BT5" s="3"/>
      <c r="BU5" s="57"/>
      <c r="BV5" s="15" t="s">
        <v>0</v>
      </c>
      <c r="BW5" s="15" t="s">
        <v>21</v>
      </c>
      <c r="BX5" s="15" t="s">
        <v>0</v>
      </c>
      <c r="BY5" s="15" t="s">
        <v>21</v>
      </c>
      <c r="BZ5" s="15" t="s">
        <v>0</v>
      </c>
      <c r="CA5" s="15" t="s">
        <v>21</v>
      </c>
      <c r="CB5" s="15" t="s">
        <v>0</v>
      </c>
      <c r="CC5" s="15" t="s">
        <v>21</v>
      </c>
      <c r="CD5" s="15" t="s">
        <v>59</v>
      </c>
      <c r="CE5" s="15" t="s">
        <v>21</v>
      </c>
      <c r="CF5" s="15" t="s">
        <v>51</v>
      </c>
      <c r="CG5" s="147" t="s">
        <v>21</v>
      </c>
      <c r="CH5" s="3"/>
      <c r="CI5" s="57"/>
      <c r="CJ5" s="15" t="s">
        <v>0</v>
      </c>
      <c r="CK5" s="15" t="s">
        <v>21</v>
      </c>
      <c r="CL5" s="15" t="s">
        <v>51</v>
      </c>
      <c r="CM5" s="15" t="s">
        <v>21</v>
      </c>
      <c r="CN5" s="15" t="s">
        <v>0</v>
      </c>
      <c r="CO5" s="15" t="s">
        <v>21</v>
      </c>
      <c r="CP5" s="15" t="s">
        <v>0</v>
      </c>
      <c r="CQ5" s="15" t="s">
        <v>21</v>
      </c>
      <c r="CR5" s="15" t="s">
        <v>0</v>
      </c>
      <c r="CS5" s="15" t="s">
        <v>21</v>
      </c>
      <c r="CT5" s="98"/>
      <c r="CU5" s="105"/>
      <c r="CV5" s="98"/>
      <c r="CW5" s="109"/>
      <c r="CX5" s="347"/>
      <c r="CY5" s="348"/>
      <c r="CZ5" s="346"/>
      <c r="DA5" s="346"/>
    </row>
    <row r="6" spans="1:105" s="145" customFormat="1" ht="15.75">
      <c r="A6" s="135"/>
      <c r="B6" s="135" t="s">
        <v>22</v>
      </c>
      <c r="C6" s="136"/>
      <c r="D6" s="215">
        <v>36.4</v>
      </c>
      <c r="E6" s="216"/>
      <c r="F6" s="215">
        <v>36.1</v>
      </c>
      <c r="G6" s="216"/>
      <c r="H6" s="215">
        <v>15.7</v>
      </c>
      <c r="I6" s="216"/>
      <c r="J6" s="137">
        <v>-703</v>
      </c>
      <c r="K6" s="216"/>
      <c r="L6" s="137">
        <v>-268</v>
      </c>
      <c r="M6" s="216"/>
      <c r="N6" s="137">
        <v>-12005</v>
      </c>
      <c r="O6" s="216"/>
      <c r="P6" s="263">
        <v>24737.9</v>
      </c>
      <c r="Q6" s="264"/>
      <c r="R6" s="263">
        <v>961</v>
      </c>
      <c r="S6" s="138"/>
      <c r="T6" s="139">
        <v>91.3</v>
      </c>
      <c r="U6" s="140"/>
      <c r="V6" s="140">
        <v>24.1</v>
      </c>
      <c r="W6" s="140"/>
      <c r="X6" s="135"/>
      <c r="Y6" s="135" t="s">
        <v>22</v>
      </c>
      <c r="Z6" s="141">
        <v>448</v>
      </c>
      <c r="AA6" s="141"/>
      <c r="AB6" s="142">
        <v>6880.8</v>
      </c>
      <c r="AC6" s="141"/>
      <c r="AD6" s="142">
        <v>107.7</v>
      </c>
      <c r="AE6" s="141"/>
      <c r="AF6" s="142">
        <v>206.6</v>
      </c>
      <c r="AG6" s="141"/>
      <c r="AH6" s="265">
        <v>137.29511979895025</v>
      </c>
      <c r="AI6" s="143"/>
      <c r="AJ6" s="266">
        <v>3.758764312844515</v>
      </c>
      <c r="AK6" s="143"/>
      <c r="AL6" s="143">
        <v>0.684</v>
      </c>
      <c r="AM6" s="143"/>
      <c r="AN6" s="157">
        <v>143.8</v>
      </c>
      <c r="AO6" s="143"/>
      <c r="AP6" s="135"/>
      <c r="AQ6" s="135" t="s">
        <v>22</v>
      </c>
      <c r="AR6" s="267">
        <v>5842.2</v>
      </c>
      <c r="AS6" s="268"/>
      <c r="AT6" s="135">
        <v>144.4</v>
      </c>
      <c r="AU6" s="135"/>
      <c r="AV6" s="267">
        <v>95.9</v>
      </c>
      <c r="AW6" s="135"/>
      <c r="AX6" s="140">
        <v>0.6</v>
      </c>
      <c r="AY6" s="137"/>
      <c r="AZ6" s="163">
        <v>88.4</v>
      </c>
      <c r="BA6" s="163"/>
      <c r="BB6" s="206">
        <v>9.7</v>
      </c>
      <c r="BC6" s="163"/>
      <c r="BD6" s="140">
        <v>19.2</v>
      </c>
      <c r="BE6" s="140"/>
      <c r="BF6" s="140">
        <v>38.8</v>
      </c>
      <c r="BG6" s="334"/>
      <c r="BH6" s="135"/>
      <c r="BI6" s="135" t="s">
        <v>22</v>
      </c>
      <c r="BJ6" s="175">
        <v>100</v>
      </c>
      <c r="BK6" s="135"/>
      <c r="BL6" s="144">
        <v>42.8</v>
      </c>
      <c r="BM6" s="135"/>
      <c r="BN6" s="135">
        <v>99</v>
      </c>
      <c r="BO6" s="334"/>
      <c r="BP6" s="175">
        <v>100</v>
      </c>
      <c r="BQ6" s="135"/>
      <c r="BR6" s="191">
        <v>20.7</v>
      </c>
      <c r="BS6" s="335"/>
      <c r="BT6" s="135"/>
      <c r="BU6" s="135" t="s">
        <v>22</v>
      </c>
      <c r="BV6" s="192">
        <v>20.3</v>
      </c>
      <c r="BW6" s="334"/>
      <c r="BX6" s="212">
        <v>71.3</v>
      </c>
      <c r="BY6" s="334"/>
      <c r="BZ6" s="144">
        <v>15.1</v>
      </c>
      <c r="CA6" s="144"/>
      <c r="CB6" s="144">
        <v>9.5</v>
      </c>
      <c r="CC6" s="144"/>
      <c r="CD6" s="135">
        <v>211.5</v>
      </c>
      <c r="CE6" s="135"/>
      <c r="CF6" s="135">
        <v>75.6</v>
      </c>
      <c r="CG6" s="144"/>
      <c r="CH6" s="135"/>
      <c r="CI6" s="135" t="s">
        <v>22</v>
      </c>
      <c r="CJ6" s="157">
        <v>95</v>
      </c>
      <c r="CK6" s="144"/>
      <c r="CL6" s="144" t="s">
        <v>90</v>
      </c>
      <c r="CM6" s="144"/>
      <c r="CN6" s="175">
        <v>96.4</v>
      </c>
      <c r="CO6" s="334"/>
      <c r="CP6" s="135">
        <v>99.7</v>
      </c>
      <c r="CQ6" s="144"/>
      <c r="CR6" s="144" t="s">
        <v>90</v>
      </c>
      <c r="CS6" s="144"/>
      <c r="CT6" s="269"/>
      <c r="CU6" s="270"/>
      <c r="CV6" s="269"/>
      <c r="CW6" s="271"/>
      <c r="CX6" s="349"/>
      <c r="CY6" s="350"/>
      <c r="CZ6" s="346"/>
      <c r="DA6" s="346"/>
    </row>
    <row r="7" spans="1:105" ht="15.75">
      <c r="A7" s="80">
        <v>1</v>
      </c>
      <c r="B7" s="217" t="s">
        <v>1</v>
      </c>
      <c r="C7" s="218"/>
      <c r="D7" s="219">
        <v>37.4</v>
      </c>
      <c r="E7" s="220">
        <v>6</v>
      </c>
      <c r="F7" s="219">
        <v>38</v>
      </c>
      <c r="G7" s="220">
        <v>6</v>
      </c>
      <c r="H7" s="219">
        <v>16.2</v>
      </c>
      <c r="I7" s="25">
        <v>7</v>
      </c>
      <c r="J7" s="90" t="s">
        <v>96</v>
      </c>
      <c r="K7" s="90">
        <v>17</v>
      </c>
      <c r="L7" s="90" t="s">
        <v>96</v>
      </c>
      <c r="M7" s="90">
        <v>15</v>
      </c>
      <c r="N7" s="220">
        <v>-2174</v>
      </c>
      <c r="O7" s="220">
        <v>14</v>
      </c>
      <c r="P7" s="162">
        <v>9269.3</v>
      </c>
      <c r="Q7" s="258">
        <v>3</v>
      </c>
      <c r="R7" s="272">
        <v>175.2</v>
      </c>
      <c r="S7" s="129">
        <v>5</v>
      </c>
      <c r="T7" s="41">
        <v>137</v>
      </c>
      <c r="U7" s="66">
        <v>9</v>
      </c>
      <c r="V7" s="38">
        <v>22.9</v>
      </c>
      <c r="W7" s="70">
        <v>8</v>
      </c>
      <c r="X7" s="80">
        <v>1</v>
      </c>
      <c r="Y7" s="217" t="s">
        <v>1</v>
      </c>
      <c r="Z7" s="34">
        <v>278</v>
      </c>
      <c r="AA7" s="34">
        <v>10</v>
      </c>
      <c r="AB7" s="20">
        <v>4676.2</v>
      </c>
      <c r="AC7" s="34">
        <v>14</v>
      </c>
      <c r="AD7" s="60">
        <v>106.5</v>
      </c>
      <c r="AE7" s="133">
        <v>7</v>
      </c>
      <c r="AF7" s="60">
        <v>1.9</v>
      </c>
      <c r="AG7" s="133">
        <v>14</v>
      </c>
      <c r="AH7" s="41">
        <v>140.15493718644646</v>
      </c>
      <c r="AI7" s="76">
        <v>11</v>
      </c>
      <c r="AJ7" s="273">
        <v>2.5320636667927383</v>
      </c>
      <c r="AK7" s="150">
        <v>11</v>
      </c>
      <c r="AL7" s="171">
        <v>0.358</v>
      </c>
      <c r="AM7" s="21">
        <v>12</v>
      </c>
      <c r="AN7" s="92">
        <v>128.5</v>
      </c>
      <c r="AO7" s="76">
        <v>7</v>
      </c>
      <c r="AP7" s="80">
        <v>1</v>
      </c>
      <c r="AQ7" s="217" t="s">
        <v>1</v>
      </c>
      <c r="AR7" s="84">
        <v>4880.2</v>
      </c>
      <c r="AS7" s="78">
        <v>16</v>
      </c>
      <c r="AT7" s="41">
        <v>147.8</v>
      </c>
      <c r="AU7" s="66">
        <v>13</v>
      </c>
      <c r="AV7" s="84">
        <v>75.2</v>
      </c>
      <c r="AW7" s="28">
        <v>15</v>
      </c>
      <c r="AX7" s="29" t="s">
        <v>99</v>
      </c>
      <c r="AY7" s="28">
        <v>1</v>
      </c>
      <c r="AZ7" s="26" t="s">
        <v>90</v>
      </c>
      <c r="BA7" s="59" t="s">
        <v>90</v>
      </c>
      <c r="BB7" s="207">
        <v>60</v>
      </c>
      <c r="BC7" s="168">
        <v>4</v>
      </c>
      <c r="BD7" s="210">
        <v>43.4</v>
      </c>
      <c r="BE7" s="94">
        <v>4</v>
      </c>
      <c r="BF7" s="38">
        <v>100</v>
      </c>
      <c r="BG7" s="25">
        <v>1</v>
      </c>
      <c r="BH7" s="80">
        <v>1</v>
      </c>
      <c r="BI7" s="221" t="s">
        <v>1</v>
      </c>
      <c r="BJ7" s="222">
        <v>100</v>
      </c>
      <c r="BK7" s="223">
        <v>1</v>
      </c>
      <c r="BL7" s="225" t="s">
        <v>90</v>
      </c>
      <c r="BM7" s="225" t="s">
        <v>90</v>
      </c>
      <c r="BN7" s="223">
        <v>77</v>
      </c>
      <c r="BO7" s="223">
        <v>9</v>
      </c>
      <c r="BP7" s="222">
        <v>100</v>
      </c>
      <c r="BQ7" s="223">
        <v>1</v>
      </c>
      <c r="BR7" s="258"/>
      <c r="BS7" s="223"/>
      <c r="BT7" s="80">
        <v>1</v>
      </c>
      <c r="BU7" s="221" t="s">
        <v>1</v>
      </c>
      <c r="BV7" s="224"/>
      <c r="BW7" s="223"/>
      <c r="BX7" s="223"/>
      <c r="BY7" s="223"/>
      <c r="BZ7" s="225">
        <v>15.6</v>
      </c>
      <c r="CA7" s="225">
        <v>8</v>
      </c>
      <c r="CB7" s="225">
        <v>9.7</v>
      </c>
      <c r="CC7" s="225">
        <v>6</v>
      </c>
      <c r="CD7" s="41" t="s">
        <v>90</v>
      </c>
      <c r="CE7" s="66" t="s">
        <v>90</v>
      </c>
      <c r="CF7" s="223">
        <v>56.4</v>
      </c>
      <c r="CG7" s="225">
        <v>8</v>
      </c>
      <c r="CH7" s="80">
        <v>1</v>
      </c>
      <c r="CI7" s="221" t="s">
        <v>1</v>
      </c>
      <c r="CJ7" s="225" t="s">
        <v>90</v>
      </c>
      <c r="CK7" s="225" t="s">
        <v>90</v>
      </c>
      <c r="CL7" s="41" t="s">
        <v>90</v>
      </c>
      <c r="CM7" s="66" t="s">
        <v>90</v>
      </c>
      <c r="CN7" s="222">
        <v>95.6</v>
      </c>
      <c r="CO7" s="223">
        <v>7</v>
      </c>
      <c r="CP7" s="225">
        <v>119</v>
      </c>
      <c r="CQ7" s="225">
        <v>11</v>
      </c>
      <c r="CR7" s="225" t="s">
        <v>90</v>
      </c>
      <c r="CS7" s="225" t="s">
        <v>90</v>
      </c>
      <c r="CT7" s="99">
        <f>E7+G7+I7+K7+M7+O7+Q7+S7+U7+W7+AA7+AC7+AE7+AG7+AI7+AK7+AM7+AO7+AS7+AU7+AW7+AY7+BC7+BE7+BG7+BK7+BO7+BQ7+BS7+BW7+BY7+CA7+CC7+CG7+CO7+CQ7</f>
        <v>281</v>
      </c>
      <c r="CU7" s="106">
        <v>33</v>
      </c>
      <c r="CV7" s="102">
        <f>CT7/CU7</f>
        <v>8.515151515151516</v>
      </c>
      <c r="CW7" s="110">
        <f>RANK(CV7,CV$7:CV$24,1)</f>
        <v>5</v>
      </c>
      <c r="CX7" s="351">
        <v>14</v>
      </c>
      <c r="CY7" s="352">
        <v>13</v>
      </c>
      <c r="CZ7" s="337">
        <v>9</v>
      </c>
      <c r="DA7" s="337">
        <v>9</v>
      </c>
    </row>
    <row r="8" spans="1:105" ht="15.75">
      <c r="A8" s="80">
        <v>2</v>
      </c>
      <c r="B8" s="217" t="s">
        <v>2</v>
      </c>
      <c r="C8" s="218"/>
      <c r="D8" s="219">
        <v>30.7</v>
      </c>
      <c r="E8" s="220">
        <v>15</v>
      </c>
      <c r="F8" s="219">
        <v>32.3</v>
      </c>
      <c r="G8" s="220">
        <v>13</v>
      </c>
      <c r="H8" s="219">
        <v>15.5</v>
      </c>
      <c r="I8" s="25">
        <v>10</v>
      </c>
      <c r="J8" s="220">
        <v>-85</v>
      </c>
      <c r="K8" s="25">
        <v>13</v>
      </c>
      <c r="L8" s="220">
        <v>-114</v>
      </c>
      <c r="M8" s="90">
        <v>13</v>
      </c>
      <c r="N8" s="220">
        <v>104</v>
      </c>
      <c r="O8" s="220">
        <v>4</v>
      </c>
      <c r="P8" s="274">
        <v>3575</v>
      </c>
      <c r="Q8" s="258">
        <v>8</v>
      </c>
      <c r="R8" s="275">
        <v>136.4</v>
      </c>
      <c r="S8" s="24">
        <v>7</v>
      </c>
      <c r="T8" s="41">
        <v>59.5</v>
      </c>
      <c r="U8" s="66">
        <v>14</v>
      </c>
      <c r="V8" s="39">
        <v>26.6</v>
      </c>
      <c r="W8" s="70">
        <v>2</v>
      </c>
      <c r="X8" s="80">
        <v>2</v>
      </c>
      <c r="Y8" s="217" t="s">
        <v>2</v>
      </c>
      <c r="Z8" s="34">
        <v>252</v>
      </c>
      <c r="AA8" s="34">
        <v>15</v>
      </c>
      <c r="AB8" s="20">
        <v>2286.5</v>
      </c>
      <c r="AC8" s="34">
        <v>17</v>
      </c>
      <c r="AD8" s="20">
        <v>100.8</v>
      </c>
      <c r="AE8" s="34">
        <v>8</v>
      </c>
      <c r="AF8" s="20">
        <v>98.3</v>
      </c>
      <c r="AG8" s="34">
        <v>4</v>
      </c>
      <c r="AH8" s="41">
        <v>147.72646750948573</v>
      </c>
      <c r="AI8" s="76">
        <v>3</v>
      </c>
      <c r="AJ8" s="273">
        <v>2.317329514262404</v>
      </c>
      <c r="AK8" s="150">
        <v>15</v>
      </c>
      <c r="AL8" s="171">
        <v>0.226</v>
      </c>
      <c r="AM8" s="21">
        <v>15</v>
      </c>
      <c r="AN8" s="92">
        <v>166.5</v>
      </c>
      <c r="AO8" s="76">
        <v>15</v>
      </c>
      <c r="AP8" s="80">
        <v>2</v>
      </c>
      <c r="AQ8" s="217" t="s">
        <v>2</v>
      </c>
      <c r="AR8" s="84">
        <v>5096.4</v>
      </c>
      <c r="AS8" s="78">
        <v>11</v>
      </c>
      <c r="AT8" s="41">
        <v>147.6</v>
      </c>
      <c r="AU8" s="66">
        <v>14</v>
      </c>
      <c r="AV8" s="84">
        <v>85.1</v>
      </c>
      <c r="AW8" s="28">
        <v>13</v>
      </c>
      <c r="AX8" s="29">
        <v>0.1</v>
      </c>
      <c r="AY8" s="28">
        <v>9</v>
      </c>
      <c r="AZ8" s="26" t="s">
        <v>90</v>
      </c>
      <c r="BA8" s="59" t="s">
        <v>90</v>
      </c>
      <c r="BB8" s="208">
        <v>45.4</v>
      </c>
      <c r="BC8" s="168">
        <v>7</v>
      </c>
      <c r="BD8" s="210">
        <v>34.9</v>
      </c>
      <c r="BE8" s="94">
        <v>7</v>
      </c>
      <c r="BF8" s="38">
        <v>55.4</v>
      </c>
      <c r="BG8" s="25">
        <v>13</v>
      </c>
      <c r="BH8" s="80">
        <v>2</v>
      </c>
      <c r="BI8" s="221" t="s">
        <v>2</v>
      </c>
      <c r="BJ8" s="222">
        <v>100</v>
      </c>
      <c r="BK8" s="223">
        <v>1</v>
      </c>
      <c r="BL8" s="225" t="s">
        <v>90</v>
      </c>
      <c r="BM8" s="225" t="s">
        <v>90</v>
      </c>
      <c r="BN8" s="223">
        <v>102</v>
      </c>
      <c r="BO8" s="223">
        <v>15</v>
      </c>
      <c r="BP8" s="222">
        <v>100</v>
      </c>
      <c r="BQ8" s="223">
        <v>1</v>
      </c>
      <c r="BR8" s="188">
        <v>13.89</v>
      </c>
      <c r="BS8" s="223">
        <v>11</v>
      </c>
      <c r="BT8" s="80">
        <v>2</v>
      </c>
      <c r="BU8" s="221" t="s">
        <v>2</v>
      </c>
      <c r="BV8" s="224">
        <v>10.23</v>
      </c>
      <c r="BW8" s="223">
        <v>8</v>
      </c>
      <c r="BX8" s="224">
        <v>58.44</v>
      </c>
      <c r="BY8" s="223">
        <v>14</v>
      </c>
      <c r="BZ8" s="225">
        <v>14.7</v>
      </c>
      <c r="CA8" s="227">
        <v>4</v>
      </c>
      <c r="CB8" s="225">
        <v>9.4</v>
      </c>
      <c r="CC8" s="227">
        <v>8</v>
      </c>
      <c r="CD8" s="41" t="s">
        <v>90</v>
      </c>
      <c r="CE8" s="66" t="s">
        <v>90</v>
      </c>
      <c r="CF8" s="223">
        <v>78.3</v>
      </c>
      <c r="CG8" s="225">
        <v>12</v>
      </c>
      <c r="CH8" s="80">
        <v>2</v>
      </c>
      <c r="CI8" s="221" t="s">
        <v>2</v>
      </c>
      <c r="CJ8" s="225" t="s">
        <v>90</v>
      </c>
      <c r="CK8" s="225" t="s">
        <v>90</v>
      </c>
      <c r="CL8" s="41" t="s">
        <v>90</v>
      </c>
      <c r="CM8" s="66" t="s">
        <v>90</v>
      </c>
      <c r="CN8" s="222">
        <v>92.2</v>
      </c>
      <c r="CO8" s="223">
        <v>15</v>
      </c>
      <c r="CP8" s="225">
        <v>111.1</v>
      </c>
      <c r="CQ8" s="225">
        <v>9</v>
      </c>
      <c r="CR8" s="225" t="s">
        <v>90</v>
      </c>
      <c r="CS8" s="225" t="s">
        <v>90</v>
      </c>
      <c r="CT8" s="99">
        <f>E8+G8+I8+K8+M8+O8+Q8+S8+U8+W8+AA8+AC8+AE8+AG8+AI8+AK8+AM8+AO8+AS8+AU8+AW8+AY8+BC8+BE8+BG8+BK8+BO8+BQ8+BS8+BW8+BY8+CA8+CC8+CG8+CO8+CQ8</f>
        <v>363</v>
      </c>
      <c r="CU8" s="106">
        <v>36</v>
      </c>
      <c r="CV8" s="102">
        <f aca="true" t="shared" si="0" ref="CV8:CV28">CT8/CU8</f>
        <v>10.083333333333334</v>
      </c>
      <c r="CW8" s="110">
        <f aca="true" t="shared" si="1" ref="CW8:CW24">RANK(CV8,CV$7:CV$24,1)</f>
        <v>16</v>
      </c>
      <c r="CX8" s="351">
        <v>10</v>
      </c>
      <c r="CY8" s="352">
        <v>9</v>
      </c>
      <c r="CZ8" s="337">
        <v>13</v>
      </c>
      <c r="DA8" s="337">
        <v>15</v>
      </c>
    </row>
    <row r="9" spans="1:105" ht="15.75">
      <c r="A9" s="80">
        <v>3</v>
      </c>
      <c r="B9" s="217" t="s">
        <v>3</v>
      </c>
      <c r="C9" s="218"/>
      <c r="D9" s="219">
        <v>38.8</v>
      </c>
      <c r="E9" s="220">
        <v>4</v>
      </c>
      <c r="F9" s="219">
        <v>41</v>
      </c>
      <c r="G9" s="220">
        <v>2</v>
      </c>
      <c r="H9" s="219">
        <v>17.4</v>
      </c>
      <c r="I9" s="25">
        <v>4</v>
      </c>
      <c r="J9" s="90">
        <v>-57</v>
      </c>
      <c r="K9" s="90">
        <v>11</v>
      </c>
      <c r="L9" s="90">
        <v>-37</v>
      </c>
      <c r="M9" s="90">
        <v>10</v>
      </c>
      <c r="N9" s="220">
        <v>-9</v>
      </c>
      <c r="O9" s="220">
        <v>7</v>
      </c>
      <c r="P9" s="274">
        <v>3658.6</v>
      </c>
      <c r="Q9" s="258">
        <v>7</v>
      </c>
      <c r="R9" s="26" t="s">
        <v>96</v>
      </c>
      <c r="S9" s="59">
        <v>14</v>
      </c>
      <c r="T9" s="23" t="s">
        <v>96</v>
      </c>
      <c r="U9" s="76">
        <v>16</v>
      </c>
      <c r="V9" s="23">
        <v>25.1</v>
      </c>
      <c r="W9" s="76">
        <v>5</v>
      </c>
      <c r="X9" s="80">
        <v>3</v>
      </c>
      <c r="Y9" s="217" t="s">
        <v>3</v>
      </c>
      <c r="Z9" s="34">
        <v>346</v>
      </c>
      <c r="AA9" s="34">
        <v>4</v>
      </c>
      <c r="AB9" s="20">
        <v>8737.1</v>
      </c>
      <c r="AC9" s="34">
        <v>6</v>
      </c>
      <c r="AD9" s="60">
        <v>114.4</v>
      </c>
      <c r="AE9" s="133">
        <v>5</v>
      </c>
      <c r="AF9" s="60">
        <v>2.9</v>
      </c>
      <c r="AG9" s="133">
        <v>13</v>
      </c>
      <c r="AH9" s="41">
        <v>148.59668895414924</v>
      </c>
      <c r="AI9" s="76">
        <v>1</v>
      </c>
      <c r="AJ9" s="273">
        <v>3.751901723577236</v>
      </c>
      <c r="AK9" s="150">
        <v>3</v>
      </c>
      <c r="AL9" s="171">
        <v>0.739</v>
      </c>
      <c r="AM9" s="21">
        <v>3</v>
      </c>
      <c r="AN9" s="92">
        <v>142.3</v>
      </c>
      <c r="AO9" s="76">
        <v>10</v>
      </c>
      <c r="AP9" s="80">
        <v>3</v>
      </c>
      <c r="AQ9" s="217" t="s">
        <v>3</v>
      </c>
      <c r="AR9" s="84">
        <v>4883.2</v>
      </c>
      <c r="AS9" s="85">
        <v>15</v>
      </c>
      <c r="AT9" s="23">
        <v>149.6</v>
      </c>
      <c r="AU9" s="76">
        <v>10</v>
      </c>
      <c r="AV9" s="84">
        <v>106.9</v>
      </c>
      <c r="AW9" s="28">
        <v>5</v>
      </c>
      <c r="AX9" s="29" t="s">
        <v>99</v>
      </c>
      <c r="AY9" s="28">
        <v>1</v>
      </c>
      <c r="AZ9" s="26" t="s">
        <v>90</v>
      </c>
      <c r="BA9" s="59" t="s">
        <v>90</v>
      </c>
      <c r="BB9" s="208">
        <v>51.9</v>
      </c>
      <c r="BC9" s="168">
        <v>5</v>
      </c>
      <c r="BD9" s="23">
        <v>38.5</v>
      </c>
      <c r="BE9" s="95">
        <v>5</v>
      </c>
      <c r="BF9" s="38">
        <v>48</v>
      </c>
      <c r="BG9" s="25">
        <v>14</v>
      </c>
      <c r="BH9" s="80">
        <v>3</v>
      </c>
      <c r="BI9" s="221" t="s">
        <v>3</v>
      </c>
      <c r="BJ9" s="222">
        <v>100</v>
      </c>
      <c r="BK9" s="223">
        <v>1</v>
      </c>
      <c r="BL9" s="225" t="s">
        <v>90</v>
      </c>
      <c r="BM9" s="225" t="s">
        <v>90</v>
      </c>
      <c r="BN9" s="223">
        <v>73</v>
      </c>
      <c r="BO9" s="223">
        <v>8</v>
      </c>
      <c r="BP9" s="222">
        <v>100</v>
      </c>
      <c r="BQ9" s="223">
        <v>1</v>
      </c>
      <c r="BR9" s="188">
        <v>13.51</v>
      </c>
      <c r="BS9" s="223">
        <v>12</v>
      </c>
      <c r="BT9" s="80">
        <v>3</v>
      </c>
      <c r="BU9" s="221" t="s">
        <v>3</v>
      </c>
      <c r="BV9" s="224">
        <v>0</v>
      </c>
      <c r="BW9" s="223">
        <v>14</v>
      </c>
      <c r="BX9" s="224">
        <v>100</v>
      </c>
      <c r="BY9" s="223">
        <v>1</v>
      </c>
      <c r="BZ9" s="225">
        <v>15.8</v>
      </c>
      <c r="CA9" s="225">
        <v>10</v>
      </c>
      <c r="CB9" s="225">
        <v>8.5</v>
      </c>
      <c r="CC9" s="225">
        <v>13</v>
      </c>
      <c r="CD9" s="23" t="s">
        <v>90</v>
      </c>
      <c r="CE9" s="76" t="s">
        <v>90</v>
      </c>
      <c r="CF9" s="223">
        <v>89</v>
      </c>
      <c r="CG9" s="225">
        <v>14</v>
      </c>
      <c r="CH9" s="80">
        <v>3</v>
      </c>
      <c r="CI9" s="221" t="s">
        <v>3</v>
      </c>
      <c r="CJ9" s="225" t="s">
        <v>90</v>
      </c>
      <c r="CK9" s="225" t="s">
        <v>90</v>
      </c>
      <c r="CL9" s="23" t="s">
        <v>90</v>
      </c>
      <c r="CM9" s="76" t="s">
        <v>90</v>
      </c>
      <c r="CN9" s="222">
        <v>92.9</v>
      </c>
      <c r="CO9" s="223">
        <v>13</v>
      </c>
      <c r="CP9" s="225">
        <v>107.6</v>
      </c>
      <c r="CQ9" s="225">
        <v>8</v>
      </c>
      <c r="CR9" s="225" t="s">
        <v>90</v>
      </c>
      <c r="CS9" s="225" t="s">
        <v>90</v>
      </c>
      <c r="CT9" s="99">
        <f>E9+G9+I9+K9+M9+O9+Q9+S9+U9+W9+AA9+AC9+AE9+AG9+AI9+AK9+AM9+AO9+AS9+AU9+AW9+AY9+BC9+BE9+BG9+BK9+BO9+BQ9+BS9+BW9+BY9+CA9+CC9+CG9+CO9+CQ9</f>
        <v>275</v>
      </c>
      <c r="CU9" s="106">
        <v>36</v>
      </c>
      <c r="CV9" s="102">
        <f t="shared" si="0"/>
        <v>7.638888888888889</v>
      </c>
      <c r="CW9" s="110">
        <f t="shared" si="1"/>
        <v>3</v>
      </c>
      <c r="CX9" s="351">
        <v>2</v>
      </c>
      <c r="CY9" s="352">
        <v>5</v>
      </c>
      <c r="CZ9" s="337">
        <v>3</v>
      </c>
      <c r="DA9" s="337">
        <v>2</v>
      </c>
    </row>
    <row r="10" spans="1:105" ht="15.75">
      <c r="A10" s="80">
        <v>4</v>
      </c>
      <c r="B10" s="217" t="s">
        <v>4</v>
      </c>
      <c r="C10" s="218"/>
      <c r="D10" s="219">
        <v>36.4</v>
      </c>
      <c r="E10" s="220">
        <v>7</v>
      </c>
      <c r="F10" s="219">
        <v>38.8</v>
      </c>
      <c r="G10" s="220">
        <v>5</v>
      </c>
      <c r="H10" s="219">
        <v>15.3</v>
      </c>
      <c r="I10" s="25">
        <v>11</v>
      </c>
      <c r="J10" s="220">
        <v>-313</v>
      </c>
      <c r="K10" s="220">
        <v>15</v>
      </c>
      <c r="L10" s="220">
        <v>-46</v>
      </c>
      <c r="M10" s="25">
        <v>11</v>
      </c>
      <c r="N10" s="220">
        <v>-941</v>
      </c>
      <c r="O10" s="220">
        <v>12</v>
      </c>
      <c r="P10" s="162">
        <v>6387.6</v>
      </c>
      <c r="Q10" s="258">
        <v>5</v>
      </c>
      <c r="R10" s="275">
        <v>263.1</v>
      </c>
      <c r="S10" s="27">
        <v>2</v>
      </c>
      <c r="T10" s="23">
        <v>50.8</v>
      </c>
      <c r="U10" s="76">
        <v>15</v>
      </c>
      <c r="V10" s="23">
        <v>25.1</v>
      </c>
      <c r="W10" s="76">
        <v>5</v>
      </c>
      <c r="X10" s="80">
        <v>4</v>
      </c>
      <c r="Y10" s="217" t="s">
        <v>4</v>
      </c>
      <c r="Z10" s="34">
        <v>331</v>
      </c>
      <c r="AA10" s="34">
        <v>6</v>
      </c>
      <c r="AB10" s="20">
        <v>14988.6</v>
      </c>
      <c r="AC10" s="34">
        <v>2</v>
      </c>
      <c r="AD10" s="20">
        <v>276.5</v>
      </c>
      <c r="AE10" s="34">
        <v>1</v>
      </c>
      <c r="AF10" s="20">
        <v>18.4</v>
      </c>
      <c r="AG10" s="34">
        <v>8</v>
      </c>
      <c r="AH10" s="41">
        <v>144.83769087571784</v>
      </c>
      <c r="AI10" s="76">
        <v>5</v>
      </c>
      <c r="AJ10" s="273">
        <v>3.14652696384792</v>
      </c>
      <c r="AK10" s="150">
        <v>10</v>
      </c>
      <c r="AL10" s="171">
        <v>0.464</v>
      </c>
      <c r="AM10" s="21">
        <v>9</v>
      </c>
      <c r="AN10" s="92">
        <v>123.6</v>
      </c>
      <c r="AO10" s="76">
        <v>5</v>
      </c>
      <c r="AP10" s="80">
        <v>4</v>
      </c>
      <c r="AQ10" s="217" t="s">
        <v>4</v>
      </c>
      <c r="AR10" s="84">
        <v>5250.48</v>
      </c>
      <c r="AS10" s="78">
        <v>5</v>
      </c>
      <c r="AT10" s="41">
        <v>174.5</v>
      </c>
      <c r="AU10" s="66">
        <v>2</v>
      </c>
      <c r="AV10" s="84">
        <v>119.7</v>
      </c>
      <c r="AW10" s="28">
        <v>3</v>
      </c>
      <c r="AX10" s="29">
        <v>2.7</v>
      </c>
      <c r="AY10" s="76">
        <v>17</v>
      </c>
      <c r="AZ10" s="26" t="s">
        <v>90</v>
      </c>
      <c r="BA10" s="59" t="s">
        <v>90</v>
      </c>
      <c r="BB10" s="208">
        <v>23.3</v>
      </c>
      <c r="BC10" s="168">
        <v>13</v>
      </c>
      <c r="BD10" s="23">
        <v>16.6</v>
      </c>
      <c r="BE10" s="95">
        <v>13</v>
      </c>
      <c r="BF10" s="38">
        <v>36.6</v>
      </c>
      <c r="BG10" s="25">
        <v>16</v>
      </c>
      <c r="BH10" s="80">
        <v>4</v>
      </c>
      <c r="BI10" s="221" t="s">
        <v>4</v>
      </c>
      <c r="BJ10" s="222">
        <v>100</v>
      </c>
      <c r="BK10" s="223">
        <v>1</v>
      </c>
      <c r="BL10" s="225" t="s">
        <v>90</v>
      </c>
      <c r="BM10" s="225" t="s">
        <v>90</v>
      </c>
      <c r="BN10" s="223">
        <v>84</v>
      </c>
      <c r="BO10" s="223">
        <v>12</v>
      </c>
      <c r="BP10" s="222">
        <v>100</v>
      </c>
      <c r="BQ10" s="223">
        <v>1</v>
      </c>
      <c r="BR10" s="189">
        <v>14.9</v>
      </c>
      <c r="BS10" s="223">
        <v>10</v>
      </c>
      <c r="BT10" s="80">
        <v>4</v>
      </c>
      <c r="BU10" s="221" t="s">
        <v>4</v>
      </c>
      <c r="BV10" s="224">
        <v>3.45</v>
      </c>
      <c r="BW10" s="223">
        <v>13</v>
      </c>
      <c r="BX10" s="224">
        <v>17.1</v>
      </c>
      <c r="BY10" s="223">
        <v>17</v>
      </c>
      <c r="BZ10" s="225">
        <v>17.8</v>
      </c>
      <c r="CA10" s="225">
        <v>18</v>
      </c>
      <c r="CB10" s="225">
        <v>9.4</v>
      </c>
      <c r="CC10" s="225">
        <v>8</v>
      </c>
      <c r="CD10" s="41" t="s">
        <v>90</v>
      </c>
      <c r="CE10" s="66" t="s">
        <v>90</v>
      </c>
      <c r="CF10" s="223">
        <v>53.9</v>
      </c>
      <c r="CG10" s="225">
        <v>7</v>
      </c>
      <c r="CH10" s="80">
        <v>4</v>
      </c>
      <c r="CI10" s="221" t="s">
        <v>4</v>
      </c>
      <c r="CJ10" s="225" t="s">
        <v>90</v>
      </c>
      <c r="CK10" s="225" t="s">
        <v>90</v>
      </c>
      <c r="CL10" s="41" t="s">
        <v>90</v>
      </c>
      <c r="CM10" s="66" t="s">
        <v>90</v>
      </c>
      <c r="CN10" s="222">
        <v>95.3</v>
      </c>
      <c r="CO10" s="223">
        <v>8</v>
      </c>
      <c r="CP10" s="225">
        <v>124.4</v>
      </c>
      <c r="CQ10" s="225">
        <v>12</v>
      </c>
      <c r="CR10" s="225" t="s">
        <v>90</v>
      </c>
      <c r="CS10" s="225" t="s">
        <v>90</v>
      </c>
      <c r="CT10" s="99">
        <f>E10+G10+I10+K10+M10+O10+Q10+S10+U10+W10+AA10+AC10+AE10+AG10+AI10+AK10+AM10+AO10+AS10+AU10+AW10+AY10+BC10+BE10+BG10+BK10+BO10+BQ10+BS10+BW10+BY10+CA10+CC10+CG10+CO10+CQ10</f>
        <v>310</v>
      </c>
      <c r="CU10" s="106">
        <v>36</v>
      </c>
      <c r="CV10" s="102">
        <f t="shared" si="0"/>
        <v>8.61111111111111</v>
      </c>
      <c r="CW10" s="110">
        <f t="shared" si="1"/>
        <v>6</v>
      </c>
      <c r="CX10" s="351">
        <v>5</v>
      </c>
      <c r="CY10" s="352">
        <v>12</v>
      </c>
      <c r="CZ10" s="337">
        <v>5</v>
      </c>
      <c r="DA10" s="337">
        <v>6</v>
      </c>
    </row>
    <row r="11" spans="1:105" ht="15.75">
      <c r="A11" s="80">
        <v>5</v>
      </c>
      <c r="B11" s="217" t="s">
        <v>5</v>
      </c>
      <c r="C11" s="218"/>
      <c r="D11" s="226">
        <v>27.1</v>
      </c>
      <c r="E11" s="220">
        <v>16</v>
      </c>
      <c r="F11" s="226">
        <v>28.4</v>
      </c>
      <c r="G11" s="220">
        <v>16</v>
      </c>
      <c r="H11" s="219">
        <v>15.6</v>
      </c>
      <c r="I11" s="25">
        <v>9</v>
      </c>
      <c r="J11" s="272">
        <v>252</v>
      </c>
      <c r="K11" s="272">
        <v>1</v>
      </c>
      <c r="L11" s="272">
        <v>41</v>
      </c>
      <c r="M11" s="272">
        <v>2</v>
      </c>
      <c r="N11" s="272">
        <v>-314</v>
      </c>
      <c r="O11" s="272">
        <v>11</v>
      </c>
      <c r="P11" s="162" t="s">
        <v>90</v>
      </c>
      <c r="Q11" s="162" t="s">
        <v>90</v>
      </c>
      <c r="R11" s="128">
        <v>48.6</v>
      </c>
      <c r="S11" s="130">
        <v>12</v>
      </c>
      <c r="T11" s="23" t="s">
        <v>96</v>
      </c>
      <c r="U11" s="76">
        <v>16</v>
      </c>
      <c r="V11" s="23">
        <v>19.7</v>
      </c>
      <c r="W11" s="76">
        <v>17</v>
      </c>
      <c r="X11" s="80">
        <v>5</v>
      </c>
      <c r="Y11" s="217" t="s">
        <v>5</v>
      </c>
      <c r="Z11" s="34">
        <v>262</v>
      </c>
      <c r="AA11" s="34">
        <v>13</v>
      </c>
      <c r="AB11" s="20">
        <v>5975.5</v>
      </c>
      <c r="AC11" s="34">
        <v>9</v>
      </c>
      <c r="AD11" s="20" t="s">
        <v>96</v>
      </c>
      <c r="AE11" s="34">
        <v>16</v>
      </c>
      <c r="AF11" s="20" t="s">
        <v>96</v>
      </c>
      <c r="AG11" s="34">
        <v>16</v>
      </c>
      <c r="AH11" s="41">
        <v>147.66085631022762</v>
      </c>
      <c r="AI11" s="76">
        <v>3</v>
      </c>
      <c r="AJ11" s="273">
        <v>2.4615481478664973</v>
      </c>
      <c r="AK11" s="150">
        <v>14</v>
      </c>
      <c r="AL11" s="171">
        <v>0.477</v>
      </c>
      <c r="AM11" s="21">
        <v>6</v>
      </c>
      <c r="AN11" s="92">
        <v>195</v>
      </c>
      <c r="AO11" s="76">
        <v>18</v>
      </c>
      <c r="AP11" s="80">
        <v>5</v>
      </c>
      <c r="AQ11" s="217" t="s">
        <v>5</v>
      </c>
      <c r="AR11" s="84">
        <v>5366.62</v>
      </c>
      <c r="AS11" s="78">
        <v>2</v>
      </c>
      <c r="AT11" s="41">
        <v>141.5</v>
      </c>
      <c r="AU11" s="66">
        <v>15</v>
      </c>
      <c r="AV11" s="84">
        <v>52.7</v>
      </c>
      <c r="AW11" s="28">
        <v>18</v>
      </c>
      <c r="AX11" s="29" t="s">
        <v>99</v>
      </c>
      <c r="AY11" s="28">
        <v>1</v>
      </c>
      <c r="AZ11" s="26" t="s">
        <v>90</v>
      </c>
      <c r="BA11" s="59" t="s">
        <v>90</v>
      </c>
      <c r="BB11" s="208">
        <v>37.8</v>
      </c>
      <c r="BC11" s="168">
        <v>9</v>
      </c>
      <c r="BD11" s="23">
        <v>26.8</v>
      </c>
      <c r="BE11" s="95">
        <v>9</v>
      </c>
      <c r="BF11" s="38">
        <v>40.9</v>
      </c>
      <c r="BG11" s="25">
        <v>15</v>
      </c>
      <c r="BH11" s="80">
        <v>5</v>
      </c>
      <c r="BI11" s="221" t="s">
        <v>5</v>
      </c>
      <c r="BJ11" s="222">
        <v>100</v>
      </c>
      <c r="BK11" s="223">
        <v>1</v>
      </c>
      <c r="BL11" s="225" t="s">
        <v>90</v>
      </c>
      <c r="BM11" s="225" t="s">
        <v>90</v>
      </c>
      <c r="BN11" s="223">
        <v>79</v>
      </c>
      <c r="BO11" s="223">
        <v>10</v>
      </c>
      <c r="BP11" s="222">
        <v>100</v>
      </c>
      <c r="BQ11" s="223">
        <v>1</v>
      </c>
      <c r="BR11" s="189">
        <v>16.94</v>
      </c>
      <c r="BS11" s="223">
        <v>6</v>
      </c>
      <c r="BT11" s="80">
        <v>5</v>
      </c>
      <c r="BU11" s="221" t="s">
        <v>5</v>
      </c>
      <c r="BV11" s="224">
        <v>16.67</v>
      </c>
      <c r="BW11" s="223">
        <v>5</v>
      </c>
      <c r="BX11" s="224">
        <v>93.53</v>
      </c>
      <c r="BY11" s="223">
        <v>2</v>
      </c>
      <c r="BZ11" s="225">
        <v>16.1</v>
      </c>
      <c r="CA11" s="225">
        <v>11</v>
      </c>
      <c r="CB11" s="225">
        <v>6.5</v>
      </c>
      <c r="CC11" s="225">
        <v>18</v>
      </c>
      <c r="CD11" s="41" t="s">
        <v>90</v>
      </c>
      <c r="CE11" s="66" t="s">
        <v>90</v>
      </c>
      <c r="CF11" s="223">
        <v>50.3</v>
      </c>
      <c r="CG11" s="225">
        <v>6</v>
      </c>
      <c r="CH11" s="80">
        <v>5</v>
      </c>
      <c r="CI11" s="221" t="s">
        <v>5</v>
      </c>
      <c r="CJ11" s="225" t="s">
        <v>90</v>
      </c>
      <c r="CK11" s="225" t="s">
        <v>90</v>
      </c>
      <c r="CL11" s="41" t="s">
        <v>90</v>
      </c>
      <c r="CM11" s="66" t="s">
        <v>90</v>
      </c>
      <c r="CN11" s="222">
        <v>98.1</v>
      </c>
      <c r="CO11" s="223">
        <v>4</v>
      </c>
      <c r="CP11" s="225">
        <v>127.9</v>
      </c>
      <c r="CQ11" s="225">
        <v>13</v>
      </c>
      <c r="CR11" s="225" t="s">
        <v>90</v>
      </c>
      <c r="CS11" s="225" t="s">
        <v>90</v>
      </c>
      <c r="CT11" s="99">
        <f>E11+G11+I11+K11+M11+O11+S11+U11+W11+AA11+AC11+AE11+AG11+AI11+AK11+AM11+AO11+AS11+AU11+AW11+AY11+BC11+BE11+BG11+BK11+BO11+BQ11+BS11+BW11+BY11+CA11+CC11+CG11+CO11+CQ11</f>
        <v>341</v>
      </c>
      <c r="CU11" s="106">
        <v>35</v>
      </c>
      <c r="CV11" s="102">
        <f t="shared" si="0"/>
        <v>9.742857142857142</v>
      </c>
      <c r="CW11" s="110">
        <f t="shared" si="1"/>
        <v>15</v>
      </c>
      <c r="CX11" s="351">
        <v>15</v>
      </c>
      <c r="CY11" s="352">
        <v>14</v>
      </c>
      <c r="CZ11" s="337">
        <v>14</v>
      </c>
      <c r="DA11" s="337">
        <v>13</v>
      </c>
    </row>
    <row r="12" spans="1:105" ht="15.75">
      <c r="A12" s="80">
        <v>6</v>
      </c>
      <c r="B12" s="217" t="s">
        <v>6</v>
      </c>
      <c r="C12" s="218"/>
      <c r="D12" s="226">
        <v>24.7</v>
      </c>
      <c r="E12" s="90">
        <v>17</v>
      </c>
      <c r="F12" s="226">
        <v>28.2</v>
      </c>
      <c r="G12" s="220">
        <v>17</v>
      </c>
      <c r="H12" s="219">
        <v>13.3</v>
      </c>
      <c r="I12" s="25">
        <v>17</v>
      </c>
      <c r="J12" s="272">
        <v>-22</v>
      </c>
      <c r="K12" s="272">
        <v>9</v>
      </c>
      <c r="L12" s="272">
        <v>0</v>
      </c>
      <c r="M12" s="272">
        <v>6</v>
      </c>
      <c r="N12" s="180" t="s">
        <v>96</v>
      </c>
      <c r="O12" s="180">
        <v>17</v>
      </c>
      <c r="P12" s="276">
        <v>6158.3</v>
      </c>
      <c r="Q12" s="258">
        <v>6</v>
      </c>
      <c r="R12" s="27" t="s">
        <v>90</v>
      </c>
      <c r="S12" s="27" t="s">
        <v>90</v>
      </c>
      <c r="T12" s="23" t="s">
        <v>98</v>
      </c>
      <c r="U12" s="76">
        <v>1</v>
      </c>
      <c r="V12" s="23">
        <v>26.7</v>
      </c>
      <c r="W12" s="76">
        <v>1</v>
      </c>
      <c r="X12" s="80">
        <v>6</v>
      </c>
      <c r="Y12" s="217" t="s">
        <v>6</v>
      </c>
      <c r="Z12" s="34">
        <v>282</v>
      </c>
      <c r="AA12" s="34">
        <v>8</v>
      </c>
      <c r="AB12" s="20">
        <v>6442</v>
      </c>
      <c r="AC12" s="34">
        <v>8</v>
      </c>
      <c r="AD12" s="20">
        <v>99.2</v>
      </c>
      <c r="AE12" s="34">
        <v>10</v>
      </c>
      <c r="AF12" s="20">
        <v>8.3</v>
      </c>
      <c r="AG12" s="34">
        <v>12</v>
      </c>
      <c r="AH12" s="41">
        <v>135.2310851995088</v>
      </c>
      <c r="AI12" s="76">
        <v>17</v>
      </c>
      <c r="AJ12" s="273">
        <v>2.526441445887446</v>
      </c>
      <c r="AK12" s="150">
        <v>12</v>
      </c>
      <c r="AL12" s="171">
        <v>0.205</v>
      </c>
      <c r="AM12" s="21">
        <v>16</v>
      </c>
      <c r="AN12" s="92">
        <v>140.6</v>
      </c>
      <c r="AO12" s="76">
        <v>9</v>
      </c>
      <c r="AP12" s="80">
        <v>6</v>
      </c>
      <c r="AQ12" s="217" t="s">
        <v>6</v>
      </c>
      <c r="AR12" s="84">
        <v>5271.66</v>
      </c>
      <c r="AS12" s="78">
        <v>4</v>
      </c>
      <c r="AT12" s="23">
        <v>162.5</v>
      </c>
      <c r="AU12" s="76">
        <v>5</v>
      </c>
      <c r="AV12" s="84">
        <v>124.4</v>
      </c>
      <c r="AW12" s="25">
        <v>2</v>
      </c>
      <c r="AX12" s="29" t="s">
        <v>99</v>
      </c>
      <c r="AY12" s="28">
        <v>1</v>
      </c>
      <c r="AZ12" s="26" t="s">
        <v>90</v>
      </c>
      <c r="BA12" s="59" t="s">
        <v>90</v>
      </c>
      <c r="BB12" s="208">
        <v>8.5</v>
      </c>
      <c r="BC12" s="168">
        <v>17</v>
      </c>
      <c r="BD12" s="23">
        <v>5.5</v>
      </c>
      <c r="BE12" s="95">
        <v>17</v>
      </c>
      <c r="BF12" s="38">
        <v>97.5</v>
      </c>
      <c r="BG12" s="25">
        <v>5</v>
      </c>
      <c r="BH12" s="80">
        <v>6</v>
      </c>
      <c r="BI12" s="221" t="s">
        <v>6</v>
      </c>
      <c r="BJ12" s="222">
        <v>100</v>
      </c>
      <c r="BK12" s="223">
        <v>1</v>
      </c>
      <c r="BL12" s="225" t="s">
        <v>90</v>
      </c>
      <c r="BM12" s="225" t="s">
        <v>90</v>
      </c>
      <c r="BN12" s="223">
        <v>103</v>
      </c>
      <c r="BO12" s="223">
        <v>16</v>
      </c>
      <c r="BP12" s="222">
        <v>100</v>
      </c>
      <c r="BQ12" s="223">
        <v>1</v>
      </c>
      <c r="BR12" s="189">
        <v>16</v>
      </c>
      <c r="BS12" s="223">
        <v>8</v>
      </c>
      <c r="BT12" s="80">
        <v>6</v>
      </c>
      <c r="BU12" s="221" t="s">
        <v>6</v>
      </c>
      <c r="BV12" s="224">
        <v>0</v>
      </c>
      <c r="BW12" s="223">
        <v>14</v>
      </c>
      <c r="BX12" s="224">
        <v>75.47</v>
      </c>
      <c r="BY12" s="223">
        <v>8</v>
      </c>
      <c r="BZ12" s="225">
        <v>15.3</v>
      </c>
      <c r="CA12" s="225">
        <v>7</v>
      </c>
      <c r="CB12" s="23">
        <v>9</v>
      </c>
      <c r="CC12" s="225">
        <v>12</v>
      </c>
      <c r="CD12" s="23" t="s">
        <v>90</v>
      </c>
      <c r="CE12" s="76" t="s">
        <v>90</v>
      </c>
      <c r="CF12" s="223">
        <v>39.7</v>
      </c>
      <c r="CG12" s="225">
        <v>2</v>
      </c>
      <c r="CH12" s="80">
        <v>6</v>
      </c>
      <c r="CI12" s="221" t="s">
        <v>6</v>
      </c>
      <c r="CJ12" s="225" t="s">
        <v>90</v>
      </c>
      <c r="CK12" s="225" t="s">
        <v>90</v>
      </c>
      <c r="CL12" s="23" t="s">
        <v>90</v>
      </c>
      <c r="CM12" s="76" t="s">
        <v>90</v>
      </c>
      <c r="CN12" s="222">
        <v>98.1</v>
      </c>
      <c r="CO12" s="223">
        <v>4</v>
      </c>
      <c r="CP12" s="225">
        <v>60.8</v>
      </c>
      <c r="CQ12" s="225">
        <v>1</v>
      </c>
      <c r="CR12" s="225" t="s">
        <v>90</v>
      </c>
      <c r="CS12" s="225" t="s">
        <v>90</v>
      </c>
      <c r="CT12" s="99">
        <f>E12+G12+I12+K12+M12+O12+Q12+U12+W12+AA12+AC12+AE12+AG12+AI12+AK12+AM12+AO12+AS12+AU12+AW12+AY12+BC12+BE12+BG12+BK12+BO12+BQ12+BS12+BW12+BY12+CA12+CC12+CG12+CO12+CQ12</f>
        <v>308</v>
      </c>
      <c r="CU12" s="106">
        <v>35</v>
      </c>
      <c r="CV12" s="102">
        <f t="shared" si="0"/>
        <v>8.8</v>
      </c>
      <c r="CW12" s="110">
        <f t="shared" si="1"/>
        <v>7</v>
      </c>
      <c r="CX12" s="351">
        <v>13</v>
      </c>
      <c r="CY12" s="352">
        <v>15</v>
      </c>
      <c r="CZ12" s="337">
        <v>17</v>
      </c>
      <c r="DA12" s="337">
        <v>16</v>
      </c>
    </row>
    <row r="13" spans="1:105" ht="15.75">
      <c r="A13" s="80">
        <v>7</v>
      </c>
      <c r="B13" s="217" t="s">
        <v>7</v>
      </c>
      <c r="C13" s="218"/>
      <c r="D13" s="226">
        <v>34.7</v>
      </c>
      <c r="E13" s="220">
        <v>11</v>
      </c>
      <c r="F13" s="226">
        <v>35.9</v>
      </c>
      <c r="G13" s="220">
        <v>9</v>
      </c>
      <c r="H13" s="219">
        <v>13.6</v>
      </c>
      <c r="I13" s="25">
        <v>14</v>
      </c>
      <c r="J13" s="220">
        <v>-4</v>
      </c>
      <c r="K13" s="220">
        <v>7</v>
      </c>
      <c r="L13" s="220">
        <v>12</v>
      </c>
      <c r="M13" s="25">
        <v>4</v>
      </c>
      <c r="N13" s="220">
        <v>-99</v>
      </c>
      <c r="O13" s="220">
        <v>9</v>
      </c>
      <c r="P13" s="274">
        <v>1957</v>
      </c>
      <c r="Q13" s="258">
        <v>10</v>
      </c>
      <c r="R13" s="131">
        <v>6.6</v>
      </c>
      <c r="S13" s="131">
        <v>13</v>
      </c>
      <c r="T13" s="62">
        <v>136.3</v>
      </c>
      <c r="U13" s="66">
        <v>10</v>
      </c>
      <c r="V13" s="39">
        <v>19.8</v>
      </c>
      <c r="W13" s="70">
        <v>15</v>
      </c>
      <c r="X13" s="80">
        <v>7</v>
      </c>
      <c r="Y13" s="217" t="s">
        <v>7</v>
      </c>
      <c r="Z13" s="34">
        <v>434</v>
      </c>
      <c r="AA13" s="34">
        <v>2</v>
      </c>
      <c r="AB13" s="20">
        <v>5456.5</v>
      </c>
      <c r="AC13" s="34">
        <v>10</v>
      </c>
      <c r="AD13" s="20">
        <v>110.7</v>
      </c>
      <c r="AE13" s="34">
        <v>6</v>
      </c>
      <c r="AF13" s="20">
        <v>71.5</v>
      </c>
      <c r="AG13" s="34">
        <v>5</v>
      </c>
      <c r="AH13" s="41">
        <v>143.63670932845392</v>
      </c>
      <c r="AI13" s="76">
        <v>7</v>
      </c>
      <c r="AJ13" s="273">
        <v>3.157379333657914</v>
      </c>
      <c r="AK13" s="150">
        <v>9</v>
      </c>
      <c r="AL13" s="171">
        <v>0.715</v>
      </c>
      <c r="AM13" s="21">
        <v>4</v>
      </c>
      <c r="AN13" s="92">
        <v>180.7</v>
      </c>
      <c r="AO13" s="76">
        <v>17</v>
      </c>
      <c r="AP13" s="80">
        <v>7</v>
      </c>
      <c r="AQ13" s="217" t="s">
        <v>7</v>
      </c>
      <c r="AR13" s="84">
        <v>5050.49</v>
      </c>
      <c r="AS13" s="78">
        <v>12</v>
      </c>
      <c r="AT13" s="41">
        <v>137.2</v>
      </c>
      <c r="AU13" s="66">
        <v>16</v>
      </c>
      <c r="AV13" s="84">
        <v>100.1</v>
      </c>
      <c r="AW13" s="25">
        <v>7</v>
      </c>
      <c r="AX13" s="29">
        <v>2</v>
      </c>
      <c r="AY13" s="76">
        <v>15</v>
      </c>
      <c r="AZ13" s="26" t="s">
        <v>90</v>
      </c>
      <c r="BA13" s="59" t="s">
        <v>90</v>
      </c>
      <c r="BB13" s="208">
        <v>66.6</v>
      </c>
      <c r="BC13" s="168">
        <v>3</v>
      </c>
      <c r="BD13" s="210">
        <v>47.6</v>
      </c>
      <c r="BE13" s="94">
        <v>3</v>
      </c>
      <c r="BF13" s="38">
        <v>68.1</v>
      </c>
      <c r="BG13" s="25">
        <v>9</v>
      </c>
      <c r="BH13" s="80">
        <v>7</v>
      </c>
      <c r="BI13" s="221" t="s">
        <v>7</v>
      </c>
      <c r="BJ13" s="222">
        <v>100</v>
      </c>
      <c r="BK13" s="223">
        <v>1</v>
      </c>
      <c r="BL13" s="225" t="s">
        <v>90</v>
      </c>
      <c r="BM13" s="225" t="s">
        <v>90</v>
      </c>
      <c r="BN13" s="223">
        <v>104</v>
      </c>
      <c r="BO13" s="223">
        <v>17</v>
      </c>
      <c r="BP13" s="222">
        <v>100</v>
      </c>
      <c r="BQ13" s="223">
        <v>1</v>
      </c>
      <c r="BR13" s="189">
        <v>16.57</v>
      </c>
      <c r="BS13" s="223">
        <v>7</v>
      </c>
      <c r="BT13" s="80">
        <v>7</v>
      </c>
      <c r="BU13" s="221" t="s">
        <v>7</v>
      </c>
      <c r="BV13" s="224">
        <v>17.81</v>
      </c>
      <c r="BW13" s="223">
        <v>4</v>
      </c>
      <c r="BX13" s="224">
        <v>51.44</v>
      </c>
      <c r="BY13" s="223">
        <v>15</v>
      </c>
      <c r="BZ13" s="225">
        <v>16.4</v>
      </c>
      <c r="CA13" s="225">
        <v>14</v>
      </c>
      <c r="CB13" s="225">
        <v>10.8</v>
      </c>
      <c r="CC13" s="225">
        <v>3</v>
      </c>
      <c r="CD13" s="41" t="s">
        <v>90</v>
      </c>
      <c r="CE13" s="66" t="s">
        <v>90</v>
      </c>
      <c r="CF13" s="223">
        <v>60.3</v>
      </c>
      <c r="CG13" s="225">
        <v>9</v>
      </c>
      <c r="CH13" s="80">
        <v>7</v>
      </c>
      <c r="CI13" s="221" t="s">
        <v>7</v>
      </c>
      <c r="CJ13" s="225" t="s">
        <v>90</v>
      </c>
      <c r="CK13" s="225" t="s">
        <v>90</v>
      </c>
      <c r="CL13" s="41" t="s">
        <v>90</v>
      </c>
      <c r="CM13" s="66" t="s">
        <v>90</v>
      </c>
      <c r="CN13" s="222">
        <v>96.7</v>
      </c>
      <c r="CO13" s="223">
        <v>6</v>
      </c>
      <c r="CP13" s="225">
        <v>141.6</v>
      </c>
      <c r="CQ13" s="225">
        <v>14</v>
      </c>
      <c r="CR13" s="225" t="s">
        <v>90</v>
      </c>
      <c r="CS13" s="225" t="s">
        <v>90</v>
      </c>
      <c r="CT13" s="99">
        <f>E13+G13+I13+K13+M13+O13+Q13+S13+U13+W13+AA13+AC13+AE13+AG13+AI13+AK13+AM13+AO13+AS13+AU13+AW13+AY13+BC13+BE13+BG13+BK13+BO13+BQ13+BS13+BW13+BY13+CA13+CC13+CG13+CO13+CQ13</f>
        <v>318</v>
      </c>
      <c r="CU13" s="106">
        <v>36</v>
      </c>
      <c r="CV13" s="102">
        <f t="shared" si="0"/>
        <v>8.833333333333334</v>
      </c>
      <c r="CW13" s="110">
        <f t="shared" si="1"/>
        <v>10</v>
      </c>
      <c r="CX13" s="351">
        <v>8</v>
      </c>
      <c r="CY13" s="352">
        <v>6</v>
      </c>
      <c r="CZ13" s="337">
        <v>7</v>
      </c>
      <c r="DA13" s="337">
        <v>11</v>
      </c>
    </row>
    <row r="14" spans="1:105" ht="15.75">
      <c r="A14" s="80">
        <v>8</v>
      </c>
      <c r="B14" s="217" t="s">
        <v>8</v>
      </c>
      <c r="C14" s="218"/>
      <c r="D14" s="226">
        <v>35</v>
      </c>
      <c r="E14" s="90">
        <v>9</v>
      </c>
      <c r="F14" s="226">
        <v>35.1</v>
      </c>
      <c r="G14" s="220">
        <v>11</v>
      </c>
      <c r="H14" s="219">
        <v>16.5</v>
      </c>
      <c r="I14" s="25">
        <v>6</v>
      </c>
      <c r="J14" s="220">
        <v>-53</v>
      </c>
      <c r="K14" s="220">
        <v>10</v>
      </c>
      <c r="L14" s="220">
        <v>-11</v>
      </c>
      <c r="M14" s="25">
        <v>8</v>
      </c>
      <c r="N14" s="220">
        <v>-2</v>
      </c>
      <c r="O14" s="220">
        <v>6</v>
      </c>
      <c r="P14" s="277">
        <v>30.4</v>
      </c>
      <c r="Q14" s="272">
        <v>16</v>
      </c>
      <c r="R14" s="59" t="s">
        <v>90</v>
      </c>
      <c r="S14" s="59" t="s">
        <v>90</v>
      </c>
      <c r="T14" s="63">
        <v>370.3</v>
      </c>
      <c r="U14" s="66">
        <v>6</v>
      </c>
      <c r="V14" s="39">
        <v>26.2</v>
      </c>
      <c r="W14" s="70">
        <v>3</v>
      </c>
      <c r="X14" s="80">
        <v>8</v>
      </c>
      <c r="Y14" s="217" t="s">
        <v>8</v>
      </c>
      <c r="Z14" s="34">
        <v>242</v>
      </c>
      <c r="AA14" s="34">
        <v>17</v>
      </c>
      <c r="AB14" s="20">
        <v>3765.7</v>
      </c>
      <c r="AC14" s="34">
        <v>15</v>
      </c>
      <c r="AD14" s="60">
        <v>97</v>
      </c>
      <c r="AE14" s="133">
        <v>11</v>
      </c>
      <c r="AF14" s="60">
        <v>1.4</v>
      </c>
      <c r="AG14" s="133">
        <v>15</v>
      </c>
      <c r="AH14" s="41">
        <v>140.40572957412783</v>
      </c>
      <c r="AI14" s="76">
        <v>10</v>
      </c>
      <c r="AJ14" s="273">
        <v>1.8620201960741263</v>
      </c>
      <c r="AK14" s="150">
        <v>18</v>
      </c>
      <c r="AL14" s="171">
        <v>0.32</v>
      </c>
      <c r="AM14" s="21">
        <v>14</v>
      </c>
      <c r="AN14" s="92">
        <v>154.9</v>
      </c>
      <c r="AO14" s="76">
        <v>13</v>
      </c>
      <c r="AP14" s="80">
        <v>8</v>
      </c>
      <c r="AQ14" s="217" t="s">
        <v>8</v>
      </c>
      <c r="AR14" s="84">
        <v>5658.08</v>
      </c>
      <c r="AS14" s="78">
        <v>1</v>
      </c>
      <c r="AT14" s="41">
        <v>131.8</v>
      </c>
      <c r="AU14" s="66">
        <v>18</v>
      </c>
      <c r="AV14" s="84">
        <v>95.1</v>
      </c>
      <c r="AW14" s="25">
        <v>10</v>
      </c>
      <c r="AX14" s="29">
        <v>0.4</v>
      </c>
      <c r="AY14" s="28">
        <v>10</v>
      </c>
      <c r="AZ14" s="26" t="s">
        <v>90</v>
      </c>
      <c r="BA14" s="59" t="s">
        <v>90</v>
      </c>
      <c r="BB14" s="208">
        <v>15.4</v>
      </c>
      <c r="BC14" s="168">
        <v>14</v>
      </c>
      <c r="BD14" s="210">
        <v>10.6</v>
      </c>
      <c r="BE14" s="94">
        <v>15</v>
      </c>
      <c r="BF14" s="38">
        <v>5.1</v>
      </c>
      <c r="BG14" s="25">
        <v>18</v>
      </c>
      <c r="BH14" s="80">
        <v>8</v>
      </c>
      <c r="BI14" s="221" t="s">
        <v>8</v>
      </c>
      <c r="BJ14" s="222">
        <v>100</v>
      </c>
      <c r="BK14" s="223">
        <v>1</v>
      </c>
      <c r="BL14" s="225" t="s">
        <v>90</v>
      </c>
      <c r="BM14" s="225" t="s">
        <v>90</v>
      </c>
      <c r="BN14" s="223">
        <v>86</v>
      </c>
      <c r="BO14" s="223">
        <v>13</v>
      </c>
      <c r="BP14" s="222">
        <v>100</v>
      </c>
      <c r="BQ14" s="223">
        <v>1</v>
      </c>
      <c r="BR14" s="189">
        <v>10.19</v>
      </c>
      <c r="BS14" s="223">
        <v>15</v>
      </c>
      <c r="BT14" s="80">
        <v>8</v>
      </c>
      <c r="BU14" s="221" t="s">
        <v>8</v>
      </c>
      <c r="BV14" s="224">
        <v>5.13</v>
      </c>
      <c r="BW14" s="223">
        <v>12</v>
      </c>
      <c r="BX14" s="224">
        <v>63.36</v>
      </c>
      <c r="BY14" s="223">
        <v>12</v>
      </c>
      <c r="BZ14" s="225">
        <v>14.7</v>
      </c>
      <c r="CA14" s="227">
        <v>4</v>
      </c>
      <c r="CB14" s="225">
        <v>9.6</v>
      </c>
      <c r="CC14" s="225">
        <v>7</v>
      </c>
      <c r="CD14" s="41" t="s">
        <v>90</v>
      </c>
      <c r="CE14" s="66" t="s">
        <v>90</v>
      </c>
      <c r="CF14" s="223">
        <v>113.9</v>
      </c>
      <c r="CG14" s="225">
        <v>17</v>
      </c>
      <c r="CH14" s="80">
        <v>8</v>
      </c>
      <c r="CI14" s="221" t="s">
        <v>8</v>
      </c>
      <c r="CJ14" s="225" t="s">
        <v>90</v>
      </c>
      <c r="CK14" s="225" t="s">
        <v>90</v>
      </c>
      <c r="CL14" s="41" t="s">
        <v>90</v>
      </c>
      <c r="CM14" s="66" t="s">
        <v>90</v>
      </c>
      <c r="CN14" s="222">
        <v>95.2</v>
      </c>
      <c r="CO14" s="223">
        <v>9</v>
      </c>
      <c r="CP14" s="225">
        <v>105.6</v>
      </c>
      <c r="CQ14" s="225">
        <v>6</v>
      </c>
      <c r="CR14" s="225" t="s">
        <v>90</v>
      </c>
      <c r="CS14" s="225" t="s">
        <v>90</v>
      </c>
      <c r="CT14" s="99">
        <f>E14+G14+I14+K14+M14+O14+Q14+U14+W14+AA14+AC14+AE14+AG14+AI14+AK14+AM14+AO14+AS14+AU14+AW14+AY14+BC14+BE14+BG14+BK14+BO14+BQ14+BS14+BW14+BY14+CA14+CC14+CG14+CO14+CQ14</f>
        <v>371</v>
      </c>
      <c r="CU14" s="106">
        <v>35</v>
      </c>
      <c r="CV14" s="102">
        <f t="shared" si="0"/>
        <v>10.6</v>
      </c>
      <c r="CW14" s="110">
        <f t="shared" si="1"/>
        <v>18</v>
      </c>
      <c r="CX14" s="351">
        <v>18</v>
      </c>
      <c r="CY14" s="352">
        <v>17</v>
      </c>
      <c r="CZ14" s="337">
        <v>16</v>
      </c>
      <c r="DA14" s="337">
        <v>18</v>
      </c>
    </row>
    <row r="15" spans="1:105" ht="15.75">
      <c r="A15" s="80">
        <v>9</v>
      </c>
      <c r="B15" s="217" t="s">
        <v>9</v>
      </c>
      <c r="C15" s="218"/>
      <c r="D15" s="226">
        <v>46.3</v>
      </c>
      <c r="E15" s="220">
        <v>2</v>
      </c>
      <c r="F15" s="226">
        <v>40.9</v>
      </c>
      <c r="G15" s="220">
        <v>3</v>
      </c>
      <c r="H15" s="219">
        <v>19.8</v>
      </c>
      <c r="I15" s="25">
        <v>2</v>
      </c>
      <c r="J15" s="220">
        <v>-3</v>
      </c>
      <c r="K15" s="220">
        <v>6</v>
      </c>
      <c r="L15" s="90" t="s">
        <v>96</v>
      </c>
      <c r="M15" s="25">
        <v>15</v>
      </c>
      <c r="N15" s="220">
        <v>-2104</v>
      </c>
      <c r="O15" s="220">
        <v>13</v>
      </c>
      <c r="P15" s="276" t="s">
        <v>90</v>
      </c>
      <c r="Q15" s="276" t="s">
        <v>90</v>
      </c>
      <c r="R15" s="131">
        <v>57.3</v>
      </c>
      <c r="S15" s="131">
        <v>11</v>
      </c>
      <c r="T15" s="23" t="s">
        <v>96</v>
      </c>
      <c r="U15" s="76">
        <v>16</v>
      </c>
      <c r="V15" s="23">
        <v>20.1</v>
      </c>
      <c r="W15" s="76">
        <v>14</v>
      </c>
      <c r="X15" s="80">
        <v>9</v>
      </c>
      <c r="Y15" s="217" t="s">
        <v>9</v>
      </c>
      <c r="Z15" s="34">
        <v>259</v>
      </c>
      <c r="AA15" s="34">
        <v>14</v>
      </c>
      <c r="AB15" s="20">
        <v>5381.1</v>
      </c>
      <c r="AC15" s="34">
        <v>12</v>
      </c>
      <c r="AD15" s="20">
        <v>115</v>
      </c>
      <c r="AE15" s="34">
        <v>4</v>
      </c>
      <c r="AF15" s="20">
        <v>12.1</v>
      </c>
      <c r="AG15" s="34">
        <v>11</v>
      </c>
      <c r="AH15" s="41">
        <v>138.97529970188558</v>
      </c>
      <c r="AI15" s="76">
        <v>13</v>
      </c>
      <c r="AJ15" s="273">
        <v>3.2360977589895086</v>
      </c>
      <c r="AK15" s="150">
        <v>6</v>
      </c>
      <c r="AL15" s="171">
        <v>0.467</v>
      </c>
      <c r="AM15" s="21">
        <v>8</v>
      </c>
      <c r="AN15" s="92">
        <v>115.1</v>
      </c>
      <c r="AO15" s="76">
        <v>2</v>
      </c>
      <c r="AP15" s="80">
        <v>9</v>
      </c>
      <c r="AQ15" s="217" t="s">
        <v>9</v>
      </c>
      <c r="AR15" s="84">
        <v>4542.82</v>
      </c>
      <c r="AS15" s="78">
        <v>18</v>
      </c>
      <c r="AT15" s="23">
        <v>151.8</v>
      </c>
      <c r="AU15" s="76">
        <v>9</v>
      </c>
      <c r="AV15" s="84">
        <v>83.8</v>
      </c>
      <c r="AW15" s="25">
        <v>14</v>
      </c>
      <c r="AX15" s="29" t="s">
        <v>99</v>
      </c>
      <c r="AY15" s="28">
        <v>1</v>
      </c>
      <c r="AZ15" s="26" t="s">
        <v>90</v>
      </c>
      <c r="BA15" s="59" t="s">
        <v>90</v>
      </c>
      <c r="BB15" s="208">
        <v>89.8</v>
      </c>
      <c r="BC15" s="168">
        <v>1</v>
      </c>
      <c r="BD15" s="23">
        <v>59.2</v>
      </c>
      <c r="BE15" s="95">
        <v>1</v>
      </c>
      <c r="BF15" s="38">
        <v>100</v>
      </c>
      <c r="BG15" s="25">
        <v>1</v>
      </c>
      <c r="BH15" s="80">
        <v>9</v>
      </c>
      <c r="BI15" s="221" t="s">
        <v>9</v>
      </c>
      <c r="BJ15" s="222">
        <v>100</v>
      </c>
      <c r="BK15" s="223">
        <v>1</v>
      </c>
      <c r="BL15" s="225" t="s">
        <v>90</v>
      </c>
      <c r="BM15" s="225" t="s">
        <v>90</v>
      </c>
      <c r="BN15" s="223">
        <v>53</v>
      </c>
      <c r="BO15" s="223">
        <v>3</v>
      </c>
      <c r="BP15" s="222">
        <v>100</v>
      </c>
      <c r="BQ15" s="223">
        <v>1</v>
      </c>
      <c r="BR15" s="189">
        <v>18.87</v>
      </c>
      <c r="BS15" s="223">
        <v>3</v>
      </c>
      <c r="BT15" s="80">
        <v>9</v>
      </c>
      <c r="BU15" s="221" t="s">
        <v>9</v>
      </c>
      <c r="BV15" s="224">
        <v>0</v>
      </c>
      <c r="BW15" s="223">
        <v>14</v>
      </c>
      <c r="BX15" s="224">
        <v>67.14</v>
      </c>
      <c r="BY15" s="223">
        <v>10</v>
      </c>
      <c r="BZ15" s="225">
        <v>15.7</v>
      </c>
      <c r="CA15" s="225">
        <v>9</v>
      </c>
      <c r="CB15" s="225">
        <v>9.1</v>
      </c>
      <c r="CC15" s="225">
        <v>11</v>
      </c>
      <c r="CD15" s="23" t="s">
        <v>90</v>
      </c>
      <c r="CE15" s="76" t="s">
        <v>90</v>
      </c>
      <c r="CF15" s="223">
        <v>35.3</v>
      </c>
      <c r="CG15" s="225">
        <v>1</v>
      </c>
      <c r="CH15" s="80">
        <v>9</v>
      </c>
      <c r="CI15" s="221" t="s">
        <v>9</v>
      </c>
      <c r="CJ15" s="225" t="s">
        <v>90</v>
      </c>
      <c r="CK15" s="225" t="s">
        <v>90</v>
      </c>
      <c r="CL15" s="23" t="s">
        <v>90</v>
      </c>
      <c r="CM15" s="76" t="s">
        <v>90</v>
      </c>
      <c r="CN15" s="222">
        <v>99</v>
      </c>
      <c r="CO15" s="223">
        <v>2</v>
      </c>
      <c r="CP15" s="225">
        <v>98.1</v>
      </c>
      <c r="CQ15" s="225">
        <v>4</v>
      </c>
      <c r="CR15" s="225" t="s">
        <v>90</v>
      </c>
      <c r="CS15" s="225" t="s">
        <v>90</v>
      </c>
      <c r="CT15" s="99">
        <f>E15+G15+I15+K15+M15+O15+S15+U15+W15+AA15+AC15+AE15+AG15+AI15+AK15+AM15+AO15+AS15+AU15+AW15+AY15+BC15+BE15+BG15+BK15+BO15+BQ15+BS15+BW15+BY15+CA15+CC15+CG15+CO15+CQ15</f>
        <v>256</v>
      </c>
      <c r="CU15" s="106">
        <v>35</v>
      </c>
      <c r="CV15" s="102">
        <f t="shared" si="0"/>
        <v>7.314285714285714</v>
      </c>
      <c r="CW15" s="110">
        <f t="shared" si="1"/>
        <v>2</v>
      </c>
      <c r="CX15" s="351">
        <v>4</v>
      </c>
      <c r="CY15" s="352">
        <v>3</v>
      </c>
      <c r="CZ15" s="337">
        <v>4</v>
      </c>
      <c r="DA15" s="337">
        <v>3</v>
      </c>
    </row>
    <row r="16" spans="1:105" ht="15.75">
      <c r="A16" s="80">
        <v>10</v>
      </c>
      <c r="B16" s="217" t="s">
        <v>10</v>
      </c>
      <c r="C16" s="218"/>
      <c r="D16" s="226">
        <v>35.6</v>
      </c>
      <c r="E16" s="220">
        <v>8</v>
      </c>
      <c r="F16" s="226">
        <v>39.2</v>
      </c>
      <c r="G16" s="220">
        <v>4</v>
      </c>
      <c r="H16" s="219">
        <v>15.9</v>
      </c>
      <c r="I16" s="25">
        <v>8</v>
      </c>
      <c r="J16" s="272">
        <v>-445</v>
      </c>
      <c r="K16" s="272">
        <v>16</v>
      </c>
      <c r="L16" s="272">
        <v>-201</v>
      </c>
      <c r="M16" s="272">
        <v>14</v>
      </c>
      <c r="N16" s="272">
        <v>-55</v>
      </c>
      <c r="O16" s="272">
        <v>8</v>
      </c>
      <c r="P16" s="278">
        <v>1258.8</v>
      </c>
      <c r="Q16" s="272">
        <v>11</v>
      </c>
      <c r="R16" s="29" t="s">
        <v>96</v>
      </c>
      <c r="S16" s="59">
        <v>14</v>
      </c>
      <c r="T16" s="23" t="s">
        <v>98</v>
      </c>
      <c r="U16" s="76">
        <v>1</v>
      </c>
      <c r="V16" s="23">
        <v>21</v>
      </c>
      <c r="W16" s="76">
        <v>12</v>
      </c>
      <c r="X16" s="80">
        <v>10</v>
      </c>
      <c r="Y16" s="217" t="s">
        <v>10</v>
      </c>
      <c r="Z16" s="34">
        <v>352</v>
      </c>
      <c r="AA16" s="34">
        <v>3</v>
      </c>
      <c r="AB16" s="20">
        <v>5319.8</v>
      </c>
      <c r="AC16" s="34">
        <v>13</v>
      </c>
      <c r="AD16" s="34" t="s">
        <v>96</v>
      </c>
      <c r="AE16" s="34">
        <v>16</v>
      </c>
      <c r="AF16" s="134" t="s">
        <v>96</v>
      </c>
      <c r="AG16" s="34">
        <v>16</v>
      </c>
      <c r="AH16" s="41">
        <v>148.10779017226943</v>
      </c>
      <c r="AI16" s="76">
        <v>2</v>
      </c>
      <c r="AJ16" s="273">
        <v>3.9108857697030994</v>
      </c>
      <c r="AK16" s="150">
        <v>2</v>
      </c>
      <c r="AL16" s="171">
        <v>0.355</v>
      </c>
      <c r="AM16" s="21">
        <v>13</v>
      </c>
      <c r="AN16" s="92">
        <v>120.1</v>
      </c>
      <c r="AO16" s="76">
        <v>4</v>
      </c>
      <c r="AP16" s="80">
        <v>10</v>
      </c>
      <c r="AQ16" s="217" t="s">
        <v>10</v>
      </c>
      <c r="AR16" s="84">
        <v>4887.16</v>
      </c>
      <c r="AS16" s="78">
        <v>14</v>
      </c>
      <c r="AT16" s="41">
        <v>154.7</v>
      </c>
      <c r="AU16" s="66">
        <v>8</v>
      </c>
      <c r="AV16" s="84">
        <v>97.5</v>
      </c>
      <c r="AW16" s="25">
        <v>8</v>
      </c>
      <c r="AX16" s="29">
        <v>0.7</v>
      </c>
      <c r="AY16" s="28">
        <v>13</v>
      </c>
      <c r="AZ16" s="26" t="s">
        <v>90</v>
      </c>
      <c r="BA16" s="59" t="s">
        <v>90</v>
      </c>
      <c r="BB16" s="208">
        <v>81.8</v>
      </c>
      <c r="BC16" s="168">
        <v>2</v>
      </c>
      <c r="BD16" s="23">
        <v>57.5</v>
      </c>
      <c r="BE16" s="95">
        <v>2</v>
      </c>
      <c r="BF16" s="38">
        <v>100</v>
      </c>
      <c r="BG16" s="25">
        <v>1</v>
      </c>
      <c r="BH16" s="80">
        <v>10</v>
      </c>
      <c r="BI16" s="221" t="s">
        <v>10</v>
      </c>
      <c r="BJ16" s="222">
        <v>100</v>
      </c>
      <c r="BK16" s="223">
        <v>1</v>
      </c>
      <c r="BL16" s="225" t="s">
        <v>90</v>
      </c>
      <c r="BM16" s="225" t="s">
        <v>90</v>
      </c>
      <c r="BN16" s="223">
        <v>30</v>
      </c>
      <c r="BO16" s="223">
        <v>1</v>
      </c>
      <c r="BP16" s="222">
        <v>100</v>
      </c>
      <c r="BQ16" s="223">
        <v>1</v>
      </c>
      <c r="BR16" s="189">
        <v>20.78</v>
      </c>
      <c r="BS16" s="223">
        <v>1</v>
      </c>
      <c r="BT16" s="80">
        <v>10</v>
      </c>
      <c r="BU16" s="221" t="s">
        <v>10</v>
      </c>
      <c r="BV16" s="224">
        <v>22.22</v>
      </c>
      <c r="BW16" s="223">
        <v>3</v>
      </c>
      <c r="BX16" s="224">
        <v>71.6</v>
      </c>
      <c r="BY16" s="223">
        <v>9</v>
      </c>
      <c r="BZ16" s="225">
        <v>16.2</v>
      </c>
      <c r="CA16" s="225">
        <v>12</v>
      </c>
      <c r="CB16" s="225">
        <v>7.9</v>
      </c>
      <c r="CC16" s="225">
        <v>15</v>
      </c>
      <c r="CD16" s="41" t="s">
        <v>90</v>
      </c>
      <c r="CE16" s="66" t="s">
        <v>90</v>
      </c>
      <c r="CF16" s="223">
        <v>42.8</v>
      </c>
      <c r="CG16" s="225">
        <v>3</v>
      </c>
      <c r="CH16" s="80">
        <v>10</v>
      </c>
      <c r="CI16" s="221" t="s">
        <v>10</v>
      </c>
      <c r="CJ16" s="225" t="s">
        <v>90</v>
      </c>
      <c r="CK16" s="225" t="s">
        <v>90</v>
      </c>
      <c r="CL16" s="41" t="s">
        <v>90</v>
      </c>
      <c r="CM16" s="66" t="s">
        <v>90</v>
      </c>
      <c r="CN16" s="222">
        <v>100</v>
      </c>
      <c r="CO16" s="223">
        <v>1</v>
      </c>
      <c r="CP16" s="225">
        <v>169.7</v>
      </c>
      <c r="CQ16" s="225">
        <v>15</v>
      </c>
      <c r="CR16" s="225" t="s">
        <v>90</v>
      </c>
      <c r="CS16" s="225" t="s">
        <v>90</v>
      </c>
      <c r="CT16" s="99">
        <f aca="true" t="shared" si="2" ref="CT16:CT24">E16+G16+I16+K16+M16+O16+Q16+S16+U16+W16+AA16+AC16+AE16+AG16+AI16+AK16+AM16+AO16+AS16+AU16+AW16+AY16+BC16+BE16+BG16+BK16+BO16+BQ16+BS16+BW16+BY16+CA16+CC16+CG16+CO16+CQ16</f>
        <v>275</v>
      </c>
      <c r="CU16" s="106">
        <v>36</v>
      </c>
      <c r="CV16" s="102">
        <f t="shared" si="0"/>
        <v>7.638888888888889</v>
      </c>
      <c r="CW16" s="110">
        <f t="shared" si="1"/>
        <v>3</v>
      </c>
      <c r="CX16" s="351">
        <v>12</v>
      </c>
      <c r="CY16" s="352">
        <v>18</v>
      </c>
      <c r="CZ16" s="337">
        <v>6</v>
      </c>
      <c r="DA16" s="337">
        <v>8</v>
      </c>
    </row>
    <row r="17" spans="1:105" ht="15.75">
      <c r="A17" s="80">
        <v>11</v>
      </c>
      <c r="B17" s="217" t="s">
        <v>11</v>
      </c>
      <c r="C17" s="218"/>
      <c r="D17" s="226">
        <v>34.9</v>
      </c>
      <c r="E17" s="220">
        <v>10</v>
      </c>
      <c r="F17" s="226">
        <v>30.1</v>
      </c>
      <c r="G17" s="220">
        <v>15</v>
      </c>
      <c r="H17" s="219">
        <v>14.4</v>
      </c>
      <c r="I17" s="25">
        <v>13</v>
      </c>
      <c r="J17" s="220">
        <v>-10</v>
      </c>
      <c r="K17" s="220">
        <v>8</v>
      </c>
      <c r="L17" s="276" t="s">
        <v>96</v>
      </c>
      <c r="M17" s="276">
        <v>15</v>
      </c>
      <c r="N17" s="220">
        <v>86</v>
      </c>
      <c r="O17" s="220">
        <v>5</v>
      </c>
      <c r="P17" s="276">
        <v>7872.7</v>
      </c>
      <c r="Q17" s="258">
        <v>4</v>
      </c>
      <c r="R17" s="272">
        <v>1296.2</v>
      </c>
      <c r="S17" s="131">
        <v>1</v>
      </c>
      <c r="T17" s="23">
        <v>64.2</v>
      </c>
      <c r="U17" s="76">
        <v>13</v>
      </c>
      <c r="V17" s="23">
        <v>25.8</v>
      </c>
      <c r="W17" s="76">
        <v>4</v>
      </c>
      <c r="X17" s="80">
        <v>11</v>
      </c>
      <c r="Y17" s="217" t="s">
        <v>11</v>
      </c>
      <c r="Z17" s="34">
        <v>344</v>
      </c>
      <c r="AA17" s="34">
        <v>5</v>
      </c>
      <c r="AB17" s="20">
        <v>5442</v>
      </c>
      <c r="AC17" s="34">
        <v>11</v>
      </c>
      <c r="AD17" s="20">
        <v>54.3</v>
      </c>
      <c r="AE17" s="34">
        <v>15</v>
      </c>
      <c r="AF17" s="20">
        <v>403.8</v>
      </c>
      <c r="AG17" s="34">
        <v>2</v>
      </c>
      <c r="AH17" s="41">
        <v>143.8556971524983</v>
      </c>
      <c r="AI17" s="76">
        <v>6</v>
      </c>
      <c r="AJ17" s="273">
        <v>3.1959250161192356</v>
      </c>
      <c r="AK17" s="150">
        <v>7</v>
      </c>
      <c r="AL17" s="171">
        <v>0.164</v>
      </c>
      <c r="AM17" s="21">
        <v>18</v>
      </c>
      <c r="AN17" s="92">
        <v>133</v>
      </c>
      <c r="AO17" s="76">
        <v>8</v>
      </c>
      <c r="AP17" s="80">
        <v>11</v>
      </c>
      <c r="AQ17" s="217" t="s">
        <v>11</v>
      </c>
      <c r="AR17" s="84">
        <v>5119.81</v>
      </c>
      <c r="AS17" s="78">
        <v>10</v>
      </c>
      <c r="AT17" s="41">
        <v>160.9</v>
      </c>
      <c r="AU17" s="66">
        <v>6</v>
      </c>
      <c r="AV17" s="84">
        <v>71.9</v>
      </c>
      <c r="AW17" s="25">
        <v>17</v>
      </c>
      <c r="AX17" s="29">
        <v>2.4</v>
      </c>
      <c r="AY17" s="76">
        <v>16</v>
      </c>
      <c r="AZ17" s="26" t="s">
        <v>90</v>
      </c>
      <c r="BA17" s="59" t="s">
        <v>90</v>
      </c>
      <c r="BB17" s="208">
        <v>26.8</v>
      </c>
      <c r="BC17" s="168">
        <v>12</v>
      </c>
      <c r="BD17" s="23">
        <v>20.5</v>
      </c>
      <c r="BE17" s="95">
        <v>11</v>
      </c>
      <c r="BF17" s="38">
        <v>86.3</v>
      </c>
      <c r="BG17" s="25">
        <v>8</v>
      </c>
      <c r="BH17" s="80">
        <v>11</v>
      </c>
      <c r="BI17" s="221" t="s">
        <v>11</v>
      </c>
      <c r="BJ17" s="222">
        <v>100</v>
      </c>
      <c r="BK17" s="223">
        <v>1</v>
      </c>
      <c r="BL17" s="225" t="s">
        <v>90</v>
      </c>
      <c r="BM17" s="225" t="s">
        <v>90</v>
      </c>
      <c r="BN17" s="223">
        <v>53</v>
      </c>
      <c r="BO17" s="223">
        <v>3</v>
      </c>
      <c r="BP17" s="222">
        <v>100</v>
      </c>
      <c r="BQ17" s="223">
        <v>1</v>
      </c>
      <c r="BR17" s="189">
        <v>8.21</v>
      </c>
      <c r="BS17" s="223">
        <v>16</v>
      </c>
      <c r="BT17" s="80">
        <v>11</v>
      </c>
      <c r="BU17" s="221" t="s">
        <v>11</v>
      </c>
      <c r="BV17" s="224">
        <v>0</v>
      </c>
      <c r="BW17" s="223">
        <v>14</v>
      </c>
      <c r="BX17" s="224">
        <v>93.27</v>
      </c>
      <c r="BY17" s="223">
        <v>3</v>
      </c>
      <c r="BZ17" s="225">
        <v>16.3</v>
      </c>
      <c r="CA17" s="225">
        <v>13</v>
      </c>
      <c r="CB17" s="225">
        <v>14.5</v>
      </c>
      <c r="CC17" s="225">
        <v>1</v>
      </c>
      <c r="CD17" s="41" t="s">
        <v>90</v>
      </c>
      <c r="CE17" s="66" t="s">
        <v>90</v>
      </c>
      <c r="CF17" s="223">
        <v>106.2</v>
      </c>
      <c r="CG17" s="225">
        <v>16</v>
      </c>
      <c r="CH17" s="80">
        <v>11</v>
      </c>
      <c r="CI17" s="221" t="s">
        <v>11</v>
      </c>
      <c r="CJ17" s="225" t="s">
        <v>90</v>
      </c>
      <c r="CK17" s="225" t="s">
        <v>90</v>
      </c>
      <c r="CL17" s="41" t="s">
        <v>90</v>
      </c>
      <c r="CM17" s="66" t="s">
        <v>90</v>
      </c>
      <c r="CN17" s="222">
        <v>93.2</v>
      </c>
      <c r="CO17" s="223">
        <v>12</v>
      </c>
      <c r="CP17" s="225">
        <v>81.6</v>
      </c>
      <c r="CQ17" s="225">
        <v>3</v>
      </c>
      <c r="CR17" s="225" t="s">
        <v>90</v>
      </c>
      <c r="CS17" s="225" t="s">
        <v>90</v>
      </c>
      <c r="CT17" s="99">
        <f t="shared" si="2"/>
        <v>323</v>
      </c>
      <c r="CU17" s="106">
        <v>36</v>
      </c>
      <c r="CV17" s="102">
        <f t="shared" si="0"/>
        <v>8.972222222222221</v>
      </c>
      <c r="CW17" s="110">
        <f t="shared" si="1"/>
        <v>12</v>
      </c>
      <c r="CX17" s="351">
        <v>8</v>
      </c>
      <c r="CY17" s="352">
        <v>11</v>
      </c>
      <c r="CZ17" s="337">
        <v>9</v>
      </c>
      <c r="DA17" s="337">
        <v>9</v>
      </c>
    </row>
    <row r="18" spans="1:105" ht="15.75">
      <c r="A18" s="80">
        <v>12</v>
      </c>
      <c r="B18" s="217" t="s">
        <v>12</v>
      </c>
      <c r="C18" s="218"/>
      <c r="D18" s="226">
        <v>54.5</v>
      </c>
      <c r="E18" s="220">
        <v>1</v>
      </c>
      <c r="F18" s="226">
        <v>46.2</v>
      </c>
      <c r="G18" s="220">
        <v>1</v>
      </c>
      <c r="H18" s="219">
        <v>20.3</v>
      </c>
      <c r="I18" s="25">
        <v>1</v>
      </c>
      <c r="J18" s="220">
        <v>-57</v>
      </c>
      <c r="K18" s="220">
        <v>11</v>
      </c>
      <c r="L18" s="90">
        <v>-20</v>
      </c>
      <c r="M18" s="25">
        <v>9</v>
      </c>
      <c r="N18" s="220">
        <v>-3996</v>
      </c>
      <c r="O18" s="220">
        <v>16</v>
      </c>
      <c r="P18" s="279">
        <v>357.6</v>
      </c>
      <c r="Q18" s="280">
        <v>13</v>
      </c>
      <c r="R18" s="128">
        <v>107.5</v>
      </c>
      <c r="S18" s="130">
        <v>8</v>
      </c>
      <c r="T18" s="23">
        <v>135.5</v>
      </c>
      <c r="U18" s="76">
        <v>11</v>
      </c>
      <c r="V18" s="23">
        <v>22.2</v>
      </c>
      <c r="W18" s="76">
        <v>10</v>
      </c>
      <c r="X18" s="80">
        <v>12</v>
      </c>
      <c r="Y18" s="217" t="s">
        <v>12</v>
      </c>
      <c r="Z18" s="34">
        <v>238</v>
      </c>
      <c r="AA18" s="34">
        <v>18</v>
      </c>
      <c r="AB18" s="20">
        <v>9756.6</v>
      </c>
      <c r="AC18" s="34">
        <v>4</v>
      </c>
      <c r="AD18" s="60">
        <v>96.9</v>
      </c>
      <c r="AE18" s="133">
        <v>12</v>
      </c>
      <c r="AF18" s="60">
        <v>17.8</v>
      </c>
      <c r="AG18" s="133">
        <v>9</v>
      </c>
      <c r="AH18" s="41">
        <v>134.10653157379954</v>
      </c>
      <c r="AI18" s="76">
        <v>18</v>
      </c>
      <c r="AJ18" s="273">
        <v>3.7144492195844863</v>
      </c>
      <c r="AK18" s="150">
        <v>4</v>
      </c>
      <c r="AL18" s="171">
        <v>0.835</v>
      </c>
      <c r="AM18" s="21">
        <v>2</v>
      </c>
      <c r="AN18" s="92">
        <v>123.6</v>
      </c>
      <c r="AO18" s="76">
        <v>5</v>
      </c>
      <c r="AP18" s="80">
        <v>12</v>
      </c>
      <c r="AQ18" s="217" t="s">
        <v>12</v>
      </c>
      <c r="AR18" s="84">
        <v>5176.22</v>
      </c>
      <c r="AS18" s="78">
        <v>9</v>
      </c>
      <c r="AT18" s="23">
        <v>149.6</v>
      </c>
      <c r="AU18" s="76">
        <v>10</v>
      </c>
      <c r="AV18" s="84">
        <v>72.3</v>
      </c>
      <c r="AW18" s="25">
        <v>16</v>
      </c>
      <c r="AX18" s="29">
        <v>0.4</v>
      </c>
      <c r="AY18" s="28">
        <v>10</v>
      </c>
      <c r="AZ18" s="26" t="s">
        <v>90</v>
      </c>
      <c r="BA18" s="59" t="s">
        <v>90</v>
      </c>
      <c r="BB18" s="207">
        <v>27</v>
      </c>
      <c r="BC18" s="168">
        <v>11</v>
      </c>
      <c r="BD18" s="23">
        <v>22.9</v>
      </c>
      <c r="BE18" s="95">
        <v>10</v>
      </c>
      <c r="BF18" s="38">
        <v>8.3</v>
      </c>
      <c r="BG18" s="25">
        <v>17</v>
      </c>
      <c r="BH18" s="80">
        <v>12</v>
      </c>
      <c r="BI18" s="221" t="s">
        <v>12</v>
      </c>
      <c r="BJ18" s="222">
        <v>100</v>
      </c>
      <c r="BK18" s="223">
        <v>1</v>
      </c>
      <c r="BL18" s="225" t="s">
        <v>90</v>
      </c>
      <c r="BM18" s="225" t="s">
        <v>90</v>
      </c>
      <c r="BN18" s="223">
        <v>89</v>
      </c>
      <c r="BO18" s="223">
        <v>14</v>
      </c>
      <c r="BP18" s="222">
        <v>100</v>
      </c>
      <c r="BQ18" s="223">
        <v>1</v>
      </c>
      <c r="BR18" s="189">
        <v>18.98</v>
      </c>
      <c r="BS18" s="223">
        <v>2</v>
      </c>
      <c r="BT18" s="80">
        <v>12</v>
      </c>
      <c r="BU18" s="221" t="s">
        <v>12</v>
      </c>
      <c r="BV18" s="224">
        <v>13.33</v>
      </c>
      <c r="BW18" s="223">
        <v>6</v>
      </c>
      <c r="BX18" s="224">
        <v>62.63</v>
      </c>
      <c r="BY18" s="223">
        <v>13</v>
      </c>
      <c r="BZ18" s="225">
        <v>14.3</v>
      </c>
      <c r="CA18" s="225">
        <v>2</v>
      </c>
      <c r="CB18" s="225">
        <v>10.6</v>
      </c>
      <c r="CC18" s="225">
        <v>5</v>
      </c>
      <c r="CD18" s="23" t="s">
        <v>90</v>
      </c>
      <c r="CE18" s="76" t="s">
        <v>90</v>
      </c>
      <c r="CF18" s="228">
        <v>165.4</v>
      </c>
      <c r="CG18" s="229">
        <v>18</v>
      </c>
      <c r="CH18" s="80">
        <v>12</v>
      </c>
      <c r="CI18" s="221" t="s">
        <v>12</v>
      </c>
      <c r="CJ18" s="225" t="s">
        <v>90</v>
      </c>
      <c r="CK18" s="225" t="s">
        <v>90</v>
      </c>
      <c r="CL18" s="23" t="s">
        <v>90</v>
      </c>
      <c r="CM18" s="76" t="s">
        <v>90</v>
      </c>
      <c r="CN18" s="222">
        <v>98.6</v>
      </c>
      <c r="CO18" s="223">
        <v>3</v>
      </c>
      <c r="CP18" s="225">
        <v>186.4</v>
      </c>
      <c r="CQ18" s="225">
        <v>16</v>
      </c>
      <c r="CR18" s="225" t="s">
        <v>90</v>
      </c>
      <c r="CS18" s="225" t="s">
        <v>90</v>
      </c>
      <c r="CT18" s="99">
        <f t="shared" si="2"/>
        <v>317</v>
      </c>
      <c r="CU18" s="106">
        <v>36</v>
      </c>
      <c r="CV18" s="102">
        <f t="shared" si="0"/>
        <v>8.805555555555555</v>
      </c>
      <c r="CW18" s="110">
        <f t="shared" si="1"/>
        <v>8</v>
      </c>
      <c r="CX18" s="351">
        <v>6</v>
      </c>
      <c r="CY18" s="352">
        <v>2</v>
      </c>
      <c r="CZ18" s="337">
        <v>2</v>
      </c>
      <c r="DA18" s="337">
        <v>4</v>
      </c>
    </row>
    <row r="19" spans="1:105" ht="15.75">
      <c r="A19" s="80">
        <v>13</v>
      </c>
      <c r="B19" s="217" t="s">
        <v>13</v>
      </c>
      <c r="C19" s="218"/>
      <c r="D19" s="226">
        <v>33.5</v>
      </c>
      <c r="E19" s="220">
        <v>14</v>
      </c>
      <c r="F19" s="226">
        <v>34.7</v>
      </c>
      <c r="G19" s="220">
        <v>12</v>
      </c>
      <c r="H19" s="219">
        <v>12.6</v>
      </c>
      <c r="I19" s="25">
        <v>18</v>
      </c>
      <c r="J19" s="272">
        <v>21</v>
      </c>
      <c r="K19" s="272">
        <v>3</v>
      </c>
      <c r="L19" s="272">
        <v>2</v>
      </c>
      <c r="M19" s="272">
        <v>5</v>
      </c>
      <c r="N19" s="180" t="s">
        <v>96</v>
      </c>
      <c r="O19" s="180">
        <v>17</v>
      </c>
      <c r="P19" s="278">
        <v>102.6</v>
      </c>
      <c r="Q19" s="272">
        <v>14</v>
      </c>
      <c r="R19" s="131">
        <v>163.8</v>
      </c>
      <c r="S19" s="132">
        <v>6</v>
      </c>
      <c r="T19" s="23">
        <v>404.5</v>
      </c>
      <c r="U19" s="76">
        <v>5</v>
      </c>
      <c r="V19" s="23">
        <v>22.8</v>
      </c>
      <c r="W19" s="76">
        <v>9</v>
      </c>
      <c r="X19" s="80">
        <v>13</v>
      </c>
      <c r="Y19" s="217" t="s">
        <v>13</v>
      </c>
      <c r="Z19" s="34">
        <v>263</v>
      </c>
      <c r="AA19" s="34">
        <v>12</v>
      </c>
      <c r="AB19" s="20">
        <v>8799.1</v>
      </c>
      <c r="AC19" s="34">
        <v>5</v>
      </c>
      <c r="AD19" s="20" t="s">
        <v>96</v>
      </c>
      <c r="AE19" s="34">
        <v>16</v>
      </c>
      <c r="AF19" s="20" t="s">
        <v>96</v>
      </c>
      <c r="AG19" s="34">
        <v>16</v>
      </c>
      <c r="AH19" s="41">
        <v>140.75891142951485</v>
      </c>
      <c r="AI19" s="76">
        <v>9</v>
      </c>
      <c r="AJ19" s="273">
        <v>4.1285338902585496</v>
      </c>
      <c r="AK19" s="150">
        <v>1</v>
      </c>
      <c r="AL19" s="171">
        <v>0.601</v>
      </c>
      <c r="AM19" s="21">
        <v>5</v>
      </c>
      <c r="AN19" s="92">
        <v>143.9</v>
      </c>
      <c r="AO19" s="76">
        <v>11</v>
      </c>
      <c r="AP19" s="80">
        <v>13</v>
      </c>
      <c r="AQ19" s="217" t="s">
        <v>13</v>
      </c>
      <c r="AR19" s="84">
        <v>5352.09</v>
      </c>
      <c r="AS19" s="78">
        <v>3</v>
      </c>
      <c r="AT19" s="41">
        <v>175.9</v>
      </c>
      <c r="AU19" s="66">
        <v>1</v>
      </c>
      <c r="AV19" s="84">
        <v>108.2</v>
      </c>
      <c r="AW19" s="25">
        <v>4</v>
      </c>
      <c r="AX19" s="29">
        <v>1</v>
      </c>
      <c r="AY19" s="28">
        <v>14</v>
      </c>
      <c r="AZ19" s="26" t="s">
        <v>90</v>
      </c>
      <c r="BA19" s="59" t="s">
        <v>90</v>
      </c>
      <c r="BB19" s="207">
        <v>9.1</v>
      </c>
      <c r="BC19" s="168">
        <v>16</v>
      </c>
      <c r="BD19" s="23">
        <v>7.1</v>
      </c>
      <c r="BE19" s="95">
        <v>16</v>
      </c>
      <c r="BF19" s="38">
        <v>100</v>
      </c>
      <c r="BG19" s="25">
        <v>1</v>
      </c>
      <c r="BH19" s="80">
        <v>13</v>
      </c>
      <c r="BI19" s="221" t="s">
        <v>13</v>
      </c>
      <c r="BJ19" s="222">
        <v>100</v>
      </c>
      <c r="BK19" s="223">
        <v>1</v>
      </c>
      <c r="BL19" s="225" t="s">
        <v>90</v>
      </c>
      <c r="BM19" s="225" t="s">
        <v>90</v>
      </c>
      <c r="BN19" s="223">
        <v>63</v>
      </c>
      <c r="BO19" s="223">
        <v>7</v>
      </c>
      <c r="BP19" s="222">
        <v>100</v>
      </c>
      <c r="BQ19" s="223">
        <v>1</v>
      </c>
      <c r="BR19" s="189">
        <v>6.18</v>
      </c>
      <c r="BS19" s="223">
        <v>17</v>
      </c>
      <c r="BT19" s="80">
        <v>13</v>
      </c>
      <c r="BU19" s="221" t="s">
        <v>13</v>
      </c>
      <c r="BV19" s="224">
        <v>8.33</v>
      </c>
      <c r="BW19" s="223">
        <v>10</v>
      </c>
      <c r="BX19" s="224">
        <v>92.17</v>
      </c>
      <c r="BY19" s="223">
        <v>5</v>
      </c>
      <c r="BZ19" s="23">
        <v>17</v>
      </c>
      <c r="CA19" s="225">
        <v>17</v>
      </c>
      <c r="CB19" s="225">
        <v>8.2</v>
      </c>
      <c r="CC19" s="225">
        <v>14</v>
      </c>
      <c r="CD19" s="41" t="s">
        <v>90</v>
      </c>
      <c r="CE19" s="66" t="s">
        <v>90</v>
      </c>
      <c r="CF19" s="223">
        <v>49.9</v>
      </c>
      <c r="CG19" s="225">
        <v>5</v>
      </c>
      <c r="CH19" s="80">
        <v>13</v>
      </c>
      <c r="CI19" s="221" t="s">
        <v>13</v>
      </c>
      <c r="CJ19" s="225" t="s">
        <v>90</v>
      </c>
      <c r="CK19" s="225" t="s">
        <v>90</v>
      </c>
      <c r="CL19" s="41" t="s">
        <v>90</v>
      </c>
      <c r="CM19" s="66" t="s">
        <v>90</v>
      </c>
      <c r="CN19" s="222">
        <v>95.1</v>
      </c>
      <c r="CO19" s="223">
        <v>10</v>
      </c>
      <c r="CP19" s="225">
        <v>112.4</v>
      </c>
      <c r="CQ19" s="225">
        <v>10</v>
      </c>
      <c r="CR19" s="225" t="s">
        <v>90</v>
      </c>
      <c r="CS19" s="225" t="s">
        <v>90</v>
      </c>
      <c r="CT19" s="99">
        <f t="shared" si="2"/>
        <v>330</v>
      </c>
      <c r="CU19" s="106">
        <v>36</v>
      </c>
      <c r="CV19" s="102">
        <f t="shared" si="0"/>
        <v>9.166666666666666</v>
      </c>
      <c r="CW19" s="110">
        <f t="shared" si="1"/>
        <v>13</v>
      </c>
      <c r="CX19" s="351">
        <v>7</v>
      </c>
      <c r="CY19" s="352">
        <v>6</v>
      </c>
      <c r="CZ19" s="337">
        <v>12</v>
      </c>
      <c r="DA19" s="337">
        <v>14</v>
      </c>
    </row>
    <row r="20" spans="1:105" ht="15.75">
      <c r="A20" s="80">
        <v>14</v>
      </c>
      <c r="B20" s="217" t="s">
        <v>14</v>
      </c>
      <c r="C20" s="218"/>
      <c r="D20" s="226">
        <v>33.9</v>
      </c>
      <c r="E20" s="220">
        <v>13</v>
      </c>
      <c r="F20" s="226">
        <v>36.7</v>
      </c>
      <c r="G20" s="220">
        <v>8</v>
      </c>
      <c r="H20" s="219">
        <v>13.5</v>
      </c>
      <c r="I20" s="25">
        <v>15</v>
      </c>
      <c r="J20" s="276" t="s">
        <v>96</v>
      </c>
      <c r="K20" s="88">
        <v>17</v>
      </c>
      <c r="L20" s="276" t="s">
        <v>96</v>
      </c>
      <c r="M20" s="88">
        <v>15</v>
      </c>
      <c r="N20" s="220">
        <v>847</v>
      </c>
      <c r="O20" s="220">
        <v>1</v>
      </c>
      <c r="P20" s="278">
        <v>54.1</v>
      </c>
      <c r="Q20" s="272">
        <v>15</v>
      </c>
      <c r="R20" s="27" t="s">
        <v>96</v>
      </c>
      <c r="S20" s="59">
        <v>14</v>
      </c>
      <c r="T20" s="63">
        <v>187.3</v>
      </c>
      <c r="U20" s="66">
        <v>8</v>
      </c>
      <c r="V20" s="39">
        <v>21.4</v>
      </c>
      <c r="W20" s="70">
        <v>11</v>
      </c>
      <c r="X20" s="80">
        <v>14</v>
      </c>
      <c r="Y20" s="217" t="s">
        <v>14</v>
      </c>
      <c r="Z20" s="34">
        <v>280</v>
      </c>
      <c r="AA20" s="34">
        <v>9</v>
      </c>
      <c r="AB20" s="20">
        <v>2856.8</v>
      </c>
      <c r="AC20" s="34">
        <v>16</v>
      </c>
      <c r="AD20" s="60">
        <v>99.9</v>
      </c>
      <c r="AE20" s="34">
        <v>9</v>
      </c>
      <c r="AF20" s="60">
        <v>12.4</v>
      </c>
      <c r="AG20" s="133">
        <v>10</v>
      </c>
      <c r="AH20" s="41">
        <v>140.16932357134036</v>
      </c>
      <c r="AI20" s="76">
        <v>11</v>
      </c>
      <c r="AJ20" s="273">
        <v>2.1902919823684703</v>
      </c>
      <c r="AK20" s="150">
        <v>16</v>
      </c>
      <c r="AL20" s="171">
        <v>0.197</v>
      </c>
      <c r="AM20" s="21">
        <v>17</v>
      </c>
      <c r="AN20" s="92">
        <v>170.1</v>
      </c>
      <c r="AO20" s="76">
        <v>16</v>
      </c>
      <c r="AP20" s="80">
        <v>14</v>
      </c>
      <c r="AQ20" s="217" t="s">
        <v>14</v>
      </c>
      <c r="AR20" s="84">
        <v>5225.37</v>
      </c>
      <c r="AS20" s="78">
        <v>6</v>
      </c>
      <c r="AT20" s="41">
        <v>171.6</v>
      </c>
      <c r="AU20" s="66">
        <v>3</v>
      </c>
      <c r="AV20" s="84">
        <v>170.9</v>
      </c>
      <c r="AW20" s="25">
        <v>1</v>
      </c>
      <c r="AX20" s="29" t="s">
        <v>99</v>
      </c>
      <c r="AY20" s="28">
        <v>1</v>
      </c>
      <c r="AZ20" s="26" t="s">
        <v>90</v>
      </c>
      <c r="BA20" s="59" t="s">
        <v>90</v>
      </c>
      <c r="BB20" s="208">
        <v>15.3</v>
      </c>
      <c r="BC20" s="168">
        <v>15</v>
      </c>
      <c r="BD20" s="210">
        <v>13</v>
      </c>
      <c r="BE20" s="94">
        <v>14</v>
      </c>
      <c r="BF20" s="38">
        <v>62.9</v>
      </c>
      <c r="BG20" s="25">
        <v>12</v>
      </c>
      <c r="BH20" s="80">
        <v>14</v>
      </c>
      <c r="BI20" s="221" t="s">
        <v>14</v>
      </c>
      <c r="BJ20" s="222">
        <v>100</v>
      </c>
      <c r="BK20" s="223">
        <v>1</v>
      </c>
      <c r="BL20" s="225" t="s">
        <v>90</v>
      </c>
      <c r="BM20" s="225" t="s">
        <v>90</v>
      </c>
      <c r="BN20" s="223">
        <v>56</v>
      </c>
      <c r="BO20" s="223">
        <v>6</v>
      </c>
      <c r="BP20" s="222">
        <v>100</v>
      </c>
      <c r="BQ20" s="223">
        <v>1</v>
      </c>
      <c r="BR20" s="189">
        <v>17.42</v>
      </c>
      <c r="BS20" s="223">
        <v>5</v>
      </c>
      <c r="BT20" s="80">
        <v>14</v>
      </c>
      <c r="BU20" s="221" t="s">
        <v>14</v>
      </c>
      <c r="BV20" s="224">
        <v>12.5</v>
      </c>
      <c r="BW20" s="223">
        <v>7</v>
      </c>
      <c r="BX20" s="224">
        <v>93.12</v>
      </c>
      <c r="BY20" s="223">
        <v>4</v>
      </c>
      <c r="BZ20" s="225">
        <v>16.7</v>
      </c>
      <c r="CA20" s="225">
        <v>15</v>
      </c>
      <c r="CB20" s="225">
        <v>7.6</v>
      </c>
      <c r="CC20" s="225">
        <v>17</v>
      </c>
      <c r="CD20" s="41" t="s">
        <v>90</v>
      </c>
      <c r="CE20" s="66" t="s">
        <v>90</v>
      </c>
      <c r="CF20" s="223">
        <v>73.2</v>
      </c>
      <c r="CG20" s="225">
        <v>11</v>
      </c>
      <c r="CH20" s="80">
        <v>14</v>
      </c>
      <c r="CI20" s="221" t="s">
        <v>14</v>
      </c>
      <c r="CJ20" s="225" t="s">
        <v>90</v>
      </c>
      <c r="CK20" s="225" t="s">
        <v>90</v>
      </c>
      <c r="CL20" s="41" t="s">
        <v>90</v>
      </c>
      <c r="CM20" s="66" t="s">
        <v>90</v>
      </c>
      <c r="CN20" s="222">
        <v>94.9</v>
      </c>
      <c r="CO20" s="223">
        <v>11</v>
      </c>
      <c r="CP20" s="225">
        <v>837</v>
      </c>
      <c r="CQ20" s="225">
        <v>18</v>
      </c>
      <c r="CR20" s="225" t="s">
        <v>90</v>
      </c>
      <c r="CS20" s="225" t="s">
        <v>90</v>
      </c>
      <c r="CT20" s="99">
        <f t="shared" si="2"/>
        <v>369</v>
      </c>
      <c r="CU20" s="106">
        <v>36</v>
      </c>
      <c r="CV20" s="102">
        <f t="shared" si="0"/>
        <v>10.25</v>
      </c>
      <c r="CW20" s="110">
        <f t="shared" si="1"/>
        <v>17</v>
      </c>
      <c r="CX20" s="351">
        <v>17</v>
      </c>
      <c r="CY20" s="352">
        <v>16</v>
      </c>
      <c r="CZ20" s="337">
        <v>17</v>
      </c>
      <c r="DA20" s="337">
        <v>17</v>
      </c>
    </row>
    <row r="21" spans="1:105" ht="15.75">
      <c r="A21" s="80">
        <v>15</v>
      </c>
      <c r="B21" s="217" t="s">
        <v>15</v>
      </c>
      <c r="C21" s="218"/>
      <c r="D21" s="226">
        <v>34.1</v>
      </c>
      <c r="E21" s="220">
        <v>12</v>
      </c>
      <c r="F21" s="226">
        <v>35.3</v>
      </c>
      <c r="G21" s="220">
        <v>10</v>
      </c>
      <c r="H21" s="219">
        <v>15.3</v>
      </c>
      <c r="I21" s="25">
        <v>11</v>
      </c>
      <c r="J21" s="220">
        <v>0</v>
      </c>
      <c r="K21" s="220">
        <v>5</v>
      </c>
      <c r="L21" s="220">
        <v>32</v>
      </c>
      <c r="M21" s="25">
        <v>3</v>
      </c>
      <c r="N21" s="220">
        <v>-293</v>
      </c>
      <c r="O21" s="220">
        <v>10</v>
      </c>
      <c r="P21" s="281">
        <v>973.6</v>
      </c>
      <c r="Q21" s="272">
        <v>12</v>
      </c>
      <c r="R21" s="131">
        <v>104.8</v>
      </c>
      <c r="S21" s="132">
        <v>9</v>
      </c>
      <c r="T21" s="23" t="s">
        <v>98</v>
      </c>
      <c r="U21" s="76">
        <v>1</v>
      </c>
      <c r="V21" s="23">
        <v>19.6</v>
      </c>
      <c r="W21" s="76">
        <v>18</v>
      </c>
      <c r="X21" s="80">
        <v>15</v>
      </c>
      <c r="Y21" s="217" t="s">
        <v>15</v>
      </c>
      <c r="Z21" s="34">
        <v>250</v>
      </c>
      <c r="AA21" s="34">
        <v>16</v>
      </c>
      <c r="AB21" s="20">
        <v>7290.3</v>
      </c>
      <c r="AC21" s="34">
        <v>7</v>
      </c>
      <c r="AD21" s="20">
        <v>96.9</v>
      </c>
      <c r="AE21" s="34">
        <v>12</v>
      </c>
      <c r="AF21" s="20">
        <v>20.1</v>
      </c>
      <c r="AG21" s="34">
        <v>7</v>
      </c>
      <c r="AH21" s="41">
        <v>136.5619394131878</v>
      </c>
      <c r="AI21" s="76">
        <v>14</v>
      </c>
      <c r="AJ21" s="273">
        <v>3.243301920598745</v>
      </c>
      <c r="AK21" s="150">
        <v>5</v>
      </c>
      <c r="AL21" s="171">
        <v>0.875</v>
      </c>
      <c r="AM21" s="21">
        <v>1</v>
      </c>
      <c r="AN21" s="92">
        <v>115.6</v>
      </c>
      <c r="AO21" s="76">
        <v>3</v>
      </c>
      <c r="AP21" s="80">
        <v>15</v>
      </c>
      <c r="AQ21" s="217" t="s">
        <v>15</v>
      </c>
      <c r="AR21" s="84">
        <v>5004.9</v>
      </c>
      <c r="AS21" s="78">
        <v>13</v>
      </c>
      <c r="AT21" s="23">
        <v>155.1</v>
      </c>
      <c r="AU21" s="76">
        <v>7</v>
      </c>
      <c r="AV21" s="84">
        <v>93.2</v>
      </c>
      <c r="AW21" s="25">
        <v>11</v>
      </c>
      <c r="AX21" s="29">
        <v>7.8</v>
      </c>
      <c r="AY21" s="76">
        <v>18</v>
      </c>
      <c r="AZ21" s="26" t="s">
        <v>90</v>
      </c>
      <c r="BA21" s="59" t="s">
        <v>90</v>
      </c>
      <c r="BB21" s="208">
        <v>49.4</v>
      </c>
      <c r="BC21" s="168">
        <v>6</v>
      </c>
      <c r="BD21" s="23">
        <v>37.1</v>
      </c>
      <c r="BE21" s="95">
        <v>6</v>
      </c>
      <c r="BF21" s="38">
        <v>97.2</v>
      </c>
      <c r="BG21" s="25">
        <v>7</v>
      </c>
      <c r="BH21" s="80">
        <v>15</v>
      </c>
      <c r="BI21" s="221" t="s">
        <v>15</v>
      </c>
      <c r="BJ21" s="222">
        <v>100</v>
      </c>
      <c r="BK21" s="223">
        <v>1</v>
      </c>
      <c r="BL21" s="225" t="s">
        <v>90</v>
      </c>
      <c r="BM21" s="225" t="s">
        <v>90</v>
      </c>
      <c r="BN21" s="223">
        <v>53</v>
      </c>
      <c r="BO21" s="223">
        <v>3</v>
      </c>
      <c r="BP21" s="222">
        <v>100</v>
      </c>
      <c r="BQ21" s="223">
        <v>1</v>
      </c>
      <c r="BR21" s="189">
        <v>12.16</v>
      </c>
      <c r="BS21" s="223">
        <v>14</v>
      </c>
      <c r="BT21" s="80">
        <v>15</v>
      </c>
      <c r="BU21" s="221" t="s">
        <v>15</v>
      </c>
      <c r="BV21" s="224">
        <v>7.41</v>
      </c>
      <c r="BW21" s="223">
        <v>11</v>
      </c>
      <c r="BX21" s="224">
        <v>79.16</v>
      </c>
      <c r="BY21" s="223">
        <v>7</v>
      </c>
      <c r="BZ21" s="225">
        <v>16.9</v>
      </c>
      <c r="CA21" s="225">
        <v>16</v>
      </c>
      <c r="CB21" s="225">
        <v>10.7</v>
      </c>
      <c r="CC21" s="225">
        <v>4</v>
      </c>
      <c r="CD21" s="23" t="s">
        <v>90</v>
      </c>
      <c r="CE21" s="76" t="s">
        <v>90</v>
      </c>
      <c r="CF21" s="223">
        <v>44.7</v>
      </c>
      <c r="CG21" s="225">
        <v>4</v>
      </c>
      <c r="CH21" s="80">
        <v>15</v>
      </c>
      <c r="CI21" s="221" t="s">
        <v>15</v>
      </c>
      <c r="CJ21" s="225" t="s">
        <v>90</v>
      </c>
      <c r="CK21" s="225" t="s">
        <v>90</v>
      </c>
      <c r="CL21" s="23" t="s">
        <v>90</v>
      </c>
      <c r="CM21" s="76" t="s">
        <v>90</v>
      </c>
      <c r="CN21" s="222">
        <v>91.2</v>
      </c>
      <c r="CO21" s="223">
        <v>17</v>
      </c>
      <c r="CP21" s="225">
        <v>239.2</v>
      </c>
      <c r="CQ21" s="225">
        <v>17</v>
      </c>
      <c r="CR21" s="225" t="s">
        <v>90</v>
      </c>
      <c r="CS21" s="225" t="s">
        <v>90</v>
      </c>
      <c r="CT21" s="99">
        <f t="shared" si="2"/>
        <v>319</v>
      </c>
      <c r="CU21" s="106">
        <v>36</v>
      </c>
      <c r="CV21" s="102">
        <f t="shared" si="0"/>
        <v>8.86111111111111</v>
      </c>
      <c r="CW21" s="110">
        <f t="shared" si="1"/>
        <v>11</v>
      </c>
      <c r="CX21" s="351">
        <v>11</v>
      </c>
      <c r="CY21" s="352">
        <v>4</v>
      </c>
      <c r="CZ21" s="337">
        <v>7</v>
      </c>
      <c r="DA21" s="337">
        <v>5</v>
      </c>
    </row>
    <row r="22" spans="1:105" ht="15.75">
      <c r="A22" s="80">
        <v>16</v>
      </c>
      <c r="B22" s="217" t="s">
        <v>16</v>
      </c>
      <c r="C22" s="218"/>
      <c r="D22" s="226">
        <v>37.7</v>
      </c>
      <c r="E22" s="220">
        <v>5</v>
      </c>
      <c r="F22" s="226">
        <v>31</v>
      </c>
      <c r="G22" s="220">
        <v>14</v>
      </c>
      <c r="H22" s="219">
        <v>13.5</v>
      </c>
      <c r="I22" s="25">
        <v>15</v>
      </c>
      <c r="J22" s="220">
        <v>-163</v>
      </c>
      <c r="K22" s="220">
        <v>14</v>
      </c>
      <c r="L22" s="220">
        <v>-55</v>
      </c>
      <c r="M22" s="25">
        <v>12</v>
      </c>
      <c r="N22" s="220">
        <v>116</v>
      </c>
      <c r="O22" s="220">
        <v>3</v>
      </c>
      <c r="P22" s="274">
        <v>16407.1</v>
      </c>
      <c r="Q22" s="258">
        <v>2</v>
      </c>
      <c r="R22" s="275">
        <v>177.2</v>
      </c>
      <c r="S22" s="30">
        <v>4</v>
      </c>
      <c r="T22" s="62">
        <v>191.5</v>
      </c>
      <c r="U22" s="66">
        <v>7</v>
      </c>
      <c r="V22" s="39">
        <v>24.8</v>
      </c>
      <c r="W22" s="70">
        <v>7</v>
      </c>
      <c r="X22" s="80">
        <v>16</v>
      </c>
      <c r="Y22" s="217" t="s">
        <v>16</v>
      </c>
      <c r="Z22" s="93">
        <v>489</v>
      </c>
      <c r="AA22" s="93">
        <v>1</v>
      </c>
      <c r="AB22" s="125">
        <v>31189.2</v>
      </c>
      <c r="AC22" s="93">
        <v>1</v>
      </c>
      <c r="AD22" s="125">
        <v>96.9</v>
      </c>
      <c r="AE22" s="93">
        <v>12</v>
      </c>
      <c r="AF22" s="125">
        <v>505.6</v>
      </c>
      <c r="AG22" s="93">
        <v>1</v>
      </c>
      <c r="AH22" s="41">
        <v>135.54101759969444</v>
      </c>
      <c r="AI22" s="76">
        <v>16</v>
      </c>
      <c r="AJ22" s="273">
        <v>2.4844096852529334</v>
      </c>
      <c r="AK22" s="150">
        <v>13</v>
      </c>
      <c r="AL22" s="171">
        <v>0.472</v>
      </c>
      <c r="AM22" s="21">
        <v>7</v>
      </c>
      <c r="AN22" s="92">
        <v>159</v>
      </c>
      <c r="AO22" s="76">
        <v>14</v>
      </c>
      <c r="AP22" s="80">
        <v>16</v>
      </c>
      <c r="AQ22" s="217" t="s">
        <v>16</v>
      </c>
      <c r="AR22" s="84">
        <v>4745.1</v>
      </c>
      <c r="AS22" s="78">
        <v>17</v>
      </c>
      <c r="AT22" s="41">
        <v>136.7</v>
      </c>
      <c r="AU22" s="66">
        <v>17</v>
      </c>
      <c r="AV22" s="84">
        <v>97.3</v>
      </c>
      <c r="AW22" s="25">
        <v>9</v>
      </c>
      <c r="AX22" s="29" t="s">
        <v>99</v>
      </c>
      <c r="AY22" s="28">
        <v>1</v>
      </c>
      <c r="AZ22" s="26" t="s">
        <v>90</v>
      </c>
      <c r="BA22" s="59" t="s">
        <v>90</v>
      </c>
      <c r="BB22" s="207">
        <v>0</v>
      </c>
      <c r="BC22" s="168">
        <v>18</v>
      </c>
      <c r="BD22" s="210">
        <v>0</v>
      </c>
      <c r="BE22" s="94">
        <v>18</v>
      </c>
      <c r="BF22" s="38">
        <v>65.9</v>
      </c>
      <c r="BG22" s="25">
        <v>10</v>
      </c>
      <c r="BH22" s="80">
        <v>16</v>
      </c>
      <c r="BI22" s="221" t="s">
        <v>16</v>
      </c>
      <c r="BJ22" s="222">
        <v>100</v>
      </c>
      <c r="BK22" s="223">
        <v>1</v>
      </c>
      <c r="BL22" s="225" t="s">
        <v>90</v>
      </c>
      <c r="BM22" s="225" t="s">
        <v>90</v>
      </c>
      <c r="BN22" s="223">
        <v>81</v>
      </c>
      <c r="BO22" s="223">
        <v>11</v>
      </c>
      <c r="BP22" s="222">
        <v>100</v>
      </c>
      <c r="BQ22" s="223">
        <v>1</v>
      </c>
      <c r="BR22" s="189">
        <v>17.51</v>
      </c>
      <c r="BS22" s="223">
        <v>4</v>
      </c>
      <c r="BT22" s="80">
        <v>16</v>
      </c>
      <c r="BU22" s="221" t="s">
        <v>16</v>
      </c>
      <c r="BV22" s="224">
        <v>22.66</v>
      </c>
      <c r="BW22" s="223">
        <v>2</v>
      </c>
      <c r="BX22" s="224">
        <v>63.61</v>
      </c>
      <c r="BY22" s="223">
        <v>11</v>
      </c>
      <c r="BZ22" s="225">
        <v>14.5</v>
      </c>
      <c r="CA22" s="225">
        <v>3</v>
      </c>
      <c r="CB22" s="225">
        <v>7.7</v>
      </c>
      <c r="CC22" s="225">
        <v>16</v>
      </c>
      <c r="CD22" s="41" t="s">
        <v>90</v>
      </c>
      <c r="CE22" s="66" t="s">
        <v>90</v>
      </c>
      <c r="CF22" s="223">
        <v>63.1</v>
      </c>
      <c r="CG22" s="225">
        <v>10</v>
      </c>
      <c r="CH22" s="80">
        <v>16</v>
      </c>
      <c r="CI22" s="221" t="s">
        <v>16</v>
      </c>
      <c r="CJ22" s="225" t="s">
        <v>90</v>
      </c>
      <c r="CK22" s="225" t="s">
        <v>90</v>
      </c>
      <c r="CL22" s="41" t="s">
        <v>90</v>
      </c>
      <c r="CM22" s="66" t="s">
        <v>90</v>
      </c>
      <c r="CN22" s="222">
        <v>88.7</v>
      </c>
      <c r="CO22" s="223">
        <v>18</v>
      </c>
      <c r="CP22" s="225">
        <v>62.9</v>
      </c>
      <c r="CQ22" s="225">
        <v>2</v>
      </c>
      <c r="CR22" s="225" t="s">
        <v>90</v>
      </c>
      <c r="CS22" s="225" t="s">
        <v>90</v>
      </c>
      <c r="CT22" s="99">
        <f t="shared" si="2"/>
        <v>317</v>
      </c>
      <c r="CU22" s="106">
        <v>36</v>
      </c>
      <c r="CV22" s="102">
        <f t="shared" si="0"/>
        <v>8.805555555555555</v>
      </c>
      <c r="CW22" s="110">
        <f t="shared" si="1"/>
        <v>8</v>
      </c>
      <c r="CX22" s="351">
        <v>16</v>
      </c>
      <c r="CY22" s="352">
        <v>8</v>
      </c>
      <c r="CZ22" s="337">
        <v>15</v>
      </c>
      <c r="DA22" s="337">
        <v>7</v>
      </c>
    </row>
    <row r="23" spans="1:105" ht="15.75">
      <c r="A23" s="80">
        <v>17</v>
      </c>
      <c r="B23" s="217" t="s">
        <v>43</v>
      </c>
      <c r="C23" s="218"/>
      <c r="D23" s="226">
        <v>24.7</v>
      </c>
      <c r="E23" s="90">
        <v>17</v>
      </c>
      <c r="F23" s="226">
        <v>23.8</v>
      </c>
      <c r="G23" s="220">
        <v>18</v>
      </c>
      <c r="H23" s="230">
        <v>17.7</v>
      </c>
      <c r="I23" s="25">
        <v>3</v>
      </c>
      <c r="J23" s="220">
        <v>1</v>
      </c>
      <c r="K23" s="220">
        <v>4</v>
      </c>
      <c r="L23" s="220">
        <v>-1</v>
      </c>
      <c r="M23" s="25">
        <v>7</v>
      </c>
      <c r="N23" s="220">
        <v>-3432</v>
      </c>
      <c r="O23" s="220">
        <v>15</v>
      </c>
      <c r="P23" s="274">
        <v>18991.8</v>
      </c>
      <c r="Q23" s="258">
        <v>1</v>
      </c>
      <c r="R23" s="275">
        <v>99.2</v>
      </c>
      <c r="S23" s="31">
        <v>10</v>
      </c>
      <c r="T23" s="63">
        <v>82.8</v>
      </c>
      <c r="U23" s="66">
        <v>12</v>
      </c>
      <c r="V23" s="39">
        <v>20.9</v>
      </c>
      <c r="W23" s="70">
        <v>13</v>
      </c>
      <c r="X23" s="80">
        <v>17</v>
      </c>
      <c r="Y23" s="217" t="s">
        <v>43</v>
      </c>
      <c r="Z23" s="93">
        <v>286</v>
      </c>
      <c r="AA23" s="93">
        <v>7</v>
      </c>
      <c r="AB23" s="125">
        <v>1748.3</v>
      </c>
      <c r="AC23" s="93">
        <v>18</v>
      </c>
      <c r="AD23" s="125">
        <v>179.4</v>
      </c>
      <c r="AE23" s="93">
        <v>2</v>
      </c>
      <c r="AF23" s="125">
        <v>362</v>
      </c>
      <c r="AG23" s="93">
        <v>3</v>
      </c>
      <c r="AH23" s="41">
        <v>135.9250400994223</v>
      </c>
      <c r="AI23" s="151">
        <v>15</v>
      </c>
      <c r="AJ23" s="273">
        <v>2.148299842991282</v>
      </c>
      <c r="AK23" s="152">
        <v>17</v>
      </c>
      <c r="AL23" s="171">
        <v>0.452</v>
      </c>
      <c r="AM23" s="21">
        <v>11</v>
      </c>
      <c r="AN23" s="158">
        <v>152.4</v>
      </c>
      <c r="AO23" s="151">
        <v>12</v>
      </c>
      <c r="AP23" s="231">
        <v>17</v>
      </c>
      <c r="AQ23" s="217" t="s">
        <v>43</v>
      </c>
      <c r="AR23" s="84">
        <v>5191.57</v>
      </c>
      <c r="AS23" s="78">
        <v>8</v>
      </c>
      <c r="AT23" s="41">
        <v>148</v>
      </c>
      <c r="AU23" s="66">
        <v>12</v>
      </c>
      <c r="AV23" s="84">
        <v>88.1</v>
      </c>
      <c r="AW23" s="25">
        <v>12</v>
      </c>
      <c r="AX23" s="29">
        <v>0.4</v>
      </c>
      <c r="AY23" s="28">
        <v>10</v>
      </c>
      <c r="AZ23" s="164" t="s">
        <v>90</v>
      </c>
      <c r="BA23" s="164" t="s">
        <v>90</v>
      </c>
      <c r="BB23" s="209">
        <v>41.4</v>
      </c>
      <c r="BC23" s="169">
        <v>8</v>
      </c>
      <c r="BD23" s="210">
        <v>30.8</v>
      </c>
      <c r="BE23" s="94">
        <v>8</v>
      </c>
      <c r="BF23" s="38">
        <v>97.4</v>
      </c>
      <c r="BG23" s="25">
        <v>6</v>
      </c>
      <c r="BH23" s="80">
        <v>17</v>
      </c>
      <c r="BI23" s="217" t="s">
        <v>43</v>
      </c>
      <c r="BJ23" s="232">
        <v>100</v>
      </c>
      <c r="BK23" s="223">
        <v>1</v>
      </c>
      <c r="BL23" s="235" t="s">
        <v>90</v>
      </c>
      <c r="BM23" s="235" t="s">
        <v>90</v>
      </c>
      <c r="BN23" s="233">
        <v>111</v>
      </c>
      <c r="BO23" s="233">
        <v>18</v>
      </c>
      <c r="BP23" s="232">
        <v>100</v>
      </c>
      <c r="BQ23" s="223">
        <v>1</v>
      </c>
      <c r="BR23" s="189">
        <v>12.53</v>
      </c>
      <c r="BS23" s="233">
        <v>13</v>
      </c>
      <c r="BT23" s="80">
        <v>17</v>
      </c>
      <c r="BU23" s="217" t="s">
        <v>43</v>
      </c>
      <c r="BV23" s="234">
        <v>9.76</v>
      </c>
      <c r="BW23" s="233">
        <v>9</v>
      </c>
      <c r="BX23" s="234">
        <v>79.19</v>
      </c>
      <c r="BY23" s="233">
        <v>6</v>
      </c>
      <c r="BZ23" s="235">
        <v>13.5</v>
      </c>
      <c r="CA23" s="235">
        <v>1</v>
      </c>
      <c r="CB23" s="235">
        <v>9.3</v>
      </c>
      <c r="CC23" s="235">
        <v>10</v>
      </c>
      <c r="CD23" s="41" t="s">
        <v>90</v>
      </c>
      <c r="CE23" s="66" t="s">
        <v>90</v>
      </c>
      <c r="CF23" s="233">
        <v>83.6</v>
      </c>
      <c r="CG23" s="235">
        <v>13</v>
      </c>
      <c r="CH23" s="80">
        <v>17</v>
      </c>
      <c r="CI23" s="217" t="s">
        <v>43</v>
      </c>
      <c r="CJ23" s="235" t="s">
        <v>90</v>
      </c>
      <c r="CK23" s="235" t="s">
        <v>90</v>
      </c>
      <c r="CL23" s="41" t="s">
        <v>90</v>
      </c>
      <c r="CM23" s="66" t="s">
        <v>90</v>
      </c>
      <c r="CN23" s="232">
        <v>91.7</v>
      </c>
      <c r="CO23" s="233">
        <v>16</v>
      </c>
      <c r="CP23" s="235">
        <v>106.3</v>
      </c>
      <c r="CQ23" s="235">
        <v>7</v>
      </c>
      <c r="CR23" s="235" t="s">
        <v>90</v>
      </c>
      <c r="CS23" s="235" t="s">
        <v>90</v>
      </c>
      <c r="CT23" s="99">
        <f t="shared" si="2"/>
        <v>344</v>
      </c>
      <c r="CU23" s="106">
        <v>36</v>
      </c>
      <c r="CV23" s="102">
        <f t="shared" si="0"/>
        <v>9.555555555555555</v>
      </c>
      <c r="CW23" s="110">
        <f t="shared" si="1"/>
        <v>14</v>
      </c>
      <c r="CX23" s="351">
        <v>3</v>
      </c>
      <c r="CY23" s="352">
        <v>9</v>
      </c>
      <c r="CZ23" s="338">
        <v>11</v>
      </c>
      <c r="DA23" s="337">
        <v>12</v>
      </c>
    </row>
    <row r="24" spans="1:123" s="54" customFormat="1" ht="15" customHeight="1" thickBot="1">
      <c r="A24" s="241">
        <v>18</v>
      </c>
      <c r="B24" s="236" t="s">
        <v>17</v>
      </c>
      <c r="C24" s="237"/>
      <c r="D24" s="238">
        <v>39.9</v>
      </c>
      <c r="E24" s="239">
        <v>3</v>
      </c>
      <c r="F24" s="203">
        <v>37.7</v>
      </c>
      <c r="G24" s="239">
        <v>7</v>
      </c>
      <c r="H24" s="240">
        <v>17.4</v>
      </c>
      <c r="I24" s="33">
        <v>4</v>
      </c>
      <c r="J24" s="239">
        <v>246</v>
      </c>
      <c r="K24" s="239">
        <v>2</v>
      </c>
      <c r="L24" s="239">
        <v>130</v>
      </c>
      <c r="M24" s="33">
        <v>1</v>
      </c>
      <c r="N24" s="239">
        <v>262</v>
      </c>
      <c r="O24" s="239">
        <v>2</v>
      </c>
      <c r="P24" s="282">
        <v>2110.1</v>
      </c>
      <c r="Q24" s="283">
        <v>9</v>
      </c>
      <c r="R24" s="211">
        <v>232.2</v>
      </c>
      <c r="S24" s="32">
        <v>3</v>
      </c>
      <c r="T24" s="64">
        <v>1300.8</v>
      </c>
      <c r="U24" s="67">
        <v>4</v>
      </c>
      <c r="V24" s="37">
        <v>19.8</v>
      </c>
      <c r="W24" s="72">
        <v>15</v>
      </c>
      <c r="X24" s="241">
        <v>18</v>
      </c>
      <c r="Y24" s="236" t="s">
        <v>17</v>
      </c>
      <c r="Z24" s="83">
        <v>275</v>
      </c>
      <c r="AA24" s="83">
        <v>11</v>
      </c>
      <c r="AB24" s="126">
        <v>10370</v>
      </c>
      <c r="AC24" s="83">
        <v>3</v>
      </c>
      <c r="AD24" s="126">
        <v>134.4</v>
      </c>
      <c r="AE24" s="83">
        <v>3</v>
      </c>
      <c r="AF24" s="126">
        <v>22.6</v>
      </c>
      <c r="AG24" s="83">
        <v>6</v>
      </c>
      <c r="AH24" s="284">
        <v>143.35771796684702</v>
      </c>
      <c r="AI24" s="153">
        <v>8</v>
      </c>
      <c r="AJ24" s="285">
        <v>3.182599378743796</v>
      </c>
      <c r="AK24" s="152">
        <v>8</v>
      </c>
      <c r="AL24" s="172">
        <v>0.453</v>
      </c>
      <c r="AM24" s="22">
        <v>10</v>
      </c>
      <c r="AN24" s="159">
        <v>74.6</v>
      </c>
      <c r="AO24" s="153">
        <v>1</v>
      </c>
      <c r="AP24" s="242">
        <v>18</v>
      </c>
      <c r="AQ24" s="236" t="s">
        <v>17</v>
      </c>
      <c r="AR24" s="86">
        <v>5207.68</v>
      </c>
      <c r="AS24" s="286">
        <v>7</v>
      </c>
      <c r="AT24" s="202">
        <v>163.2</v>
      </c>
      <c r="AU24" s="153">
        <v>4</v>
      </c>
      <c r="AV24" s="86">
        <v>106.3</v>
      </c>
      <c r="AW24" s="82">
        <v>6</v>
      </c>
      <c r="AX24" s="203" t="s">
        <v>99</v>
      </c>
      <c r="AY24" s="213">
        <v>1</v>
      </c>
      <c r="AZ24" s="164" t="s">
        <v>90</v>
      </c>
      <c r="BA24" s="165" t="s">
        <v>90</v>
      </c>
      <c r="BB24" s="209">
        <v>28.8</v>
      </c>
      <c r="BC24" s="169">
        <v>10</v>
      </c>
      <c r="BD24" s="211">
        <v>18.4</v>
      </c>
      <c r="BE24" s="72">
        <v>12</v>
      </c>
      <c r="BF24" s="77">
        <v>63.6</v>
      </c>
      <c r="BG24" s="33">
        <v>11</v>
      </c>
      <c r="BH24" s="241">
        <v>18</v>
      </c>
      <c r="BI24" s="243" t="s">
        <v>17</v>
      </c>
      <c r="BJ24" s="244">
        <v>100</v>
      </c>
      <c r="BK24" s="243">
        <v>1</v>
      </c>
      <c r="BL24" s="247" t="s">
        <v>90</v>
      </c>
      <c r="BM24" s="247" t="s">
        <v>90</v>
      </c>
      <c r="BN24" s="245">
        <v>52</v>
      </c>
      <c r="BO24" s="245">
        <v>1</v>
      </c>
      <c r="BP24" s="244">
        <v>100</v>
      </c>
      <c r="BQ24" s="243">
        <v>1</v>
      </c>
      <c r="BR24" s="190">
        <v>15.09</v>
      </c>
      <c r="BS24" s="245">
        <v>9</v>
      </c>
      <c r="BT24" s="241">
        <v>18</v>
      </c>
      <c r="BU24" s="243" t="s">
        <v>17</v>
      </c>
      <c r="BV24" s="246">
        <v>24</v>
      </c>
      <c r="BW24" s="245">
        <v>1</v>
      </c>
      <c r="BX24" s="246">
        <v>22.89</v>
      </c>
      <c r="BY24" s="245">
        <v>16</v>
      </c>
      <c r="BZ24" s="247">
        <v>14.8</v>
      </c>
      <c r="CA24" s="247">
        <v>6</v>
      </c>
      <c r="CB24" s="247">
        <v>11.8</v>
      </c>
      <c r="CC24" s="247">
        <v>2</v>
      </c>
      <c r="CD24" s="159" t="s">
        <v>90</v>
      </c>
      <c r="CE24" s="153" t="s">
        <v>90</v>
      </c>
      <c r="CF24" s="245">
        <v>90.7</v>
      </c>
      <c r="CG24" s="247">
        <v>15</v>
      </c>
      <c r="CH24" s="241">
        <v>18</v>
      </c>
      <c r="CI24" s="243" t="s">
        <v>17</v>
      </c>
      <c r="CJ24" s="247" t="s">
        <v>90</v>
      </c>
      <c r="CK24" s="247" t="s">
        <v>90</v>
      </c>
      <c r="CL24" s="159" t="s">
        <v>90</v>
      </c>
      <c r="CM24" s="153" t="s">
        <v>90</v>
      </c>
      <c r="CN24" s="244">
        <v>92.9</v>
      </c>
      <c r="CO24" s="245">
        <v>13</v>
      </c>
      <c r="CP24" s="247">
        <v>103.1</v>
      </c>
      <c r="CQ24" s="247">
        <v>5</v>
      </c>
      <c r="CR24" s="247" t="s">
        <v>90</v>
      </c>
      <c r="CS24" s="247" t="s">
        <v>90</v>
      </c>
      <c r="CT24" s="100">
        <f t="shared" si="2"/>
        <v>221</v>
      </c>
      <c r="CU24" s="107">
        <v>36</v>
      </c>
      <c r="CV24" s="103">
        <f t="shared" si="0"/>
        <v>6.138888888888889</v>
      </c>
      <c r="CW24" s="111">
        <f t="shared" si="1"/>
        <v>1</v>
      </c>
      <c r="CX24" s="353">
        <v>1</v>
      </c>
      <c r="CY24" s="354">
        <v>1</v>
      </c>
      <c r="CZ24" s="338">
        <v>1</v>
      </c>
      <c r="DA24" s="363">
        <v>1</v>
      </c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43" customFormat="1" ht="15.75">
      <c r="A25" s="79">
        <v>1</v>
      </c>
      <c r="B25" s="248" t="s">
        <v>32</v>
      </c>
      <c r="C25" s="249"/>
      <c r="D25" s="180" t="s">
        <v>90</v>
      </c>
      <c r="E25" s="178" t="s">
        <v>90</v>
      </c>
      <c r="F25" s="287" t="s">
        <v>90</v>
      </c>
      <c r="G25" s="287" t="s">
        <v>90</v>
      </c>
      <c r="H25" s="180" t="s">
        <v>90</v>
      </c>
      <c r="I25" s="178" t="s">
        <v>90</v>
      </c>
      <c r="J25" s="178" t="s">
        <v>90</v>
      </c>
      <c r="K25" s="178" t="s">
        <v>90</v>
      </c>
      <c r="L25" s="178" t="s">
        <v>90</v>
      </c>
      <c r="M25" s="179" t="s">
        <v>90</v>
      </c>
      <c r="N25" s="178" t="s">
        <v>90</v>
      </c>
      <c r="O25" s="178" t="s">
        <v>90</v>
      </c>
      <c r="P25" s="288">
        <v>53185</v>
      </c>
      <c r="Q25" s="88">
        <v>2</v>
      </c>
      <c r="R25" s="176">
        <v>1476.6</v>
      </c>
      <c r="S25" s="130">
        <v>3</v>
      </c>
      <c r="T25" s="65">
        <v>64</v>
      </c>
      <c r="U25" s="68">
        <v>3</v>
      </c>
      <c r="V25" s="36">
        <v>25.4</v>
      </c>
      <c r="W25" s="73">
        <v>2</v>
      </c>
      <c r="X25" s="79">
        <v>1</v>
      </c>
      <c r="Y25" s="248" t="s">
        <v>32</v>
      </c>
      <c r="Z25" s="91">
        <v>759</v>
      </c>
      <c r="AA25" s="91">
        <v>1</v>
      </c>
      <c r="AB25" s="127">
        <v>6342.8</v>
      </c>
      <c r="AC25" s="91">
        <v>2</v>
      </c>
      <c r="AD25" s="127" t="s">
        <v>96</v>
      </c>
      <c r="AE25" s="91">
        <v>4</v>
      </c>
      <c r="AF25" s="127" t="s">
        <v>96</v>
      </c>
      <c r="AG25" s="91">
        <v>4</v>
      </c>
      <c r="AH25" s="289">
        <v>132.89810437455606</v>
      </c>
      <c r="AI25" s="154">
        <v>2</v>
      </c>
      <c r="AJ25" s="290">
        <v>4.016</v>
      </c>
      <c r="AK25" s="155">
        <v>1</v>
      </c>
      <c r="AL25" s="173">
        <v>0.859</v>
      </c>
      <c r="AM25" s="46">
        <v>2</v>
      </c>
      <c r="AN25" s="160">
        <v>126.1</v>
      </c>
      <c r="AO25" s="161">
        <v>2</v>
      </c>
      <c r="AP25" s="250"/>
      <c r="AQ25" s="248" t="s">
        <v>44</v>
      </c>
      <c r="AR25" s="87">
        <v>6551.2</v>
      </c>
      <c r="AS25" s="88">
        <v>1</v>
      </c>
      <c r="AT25" s="193">
        <v>138.6</v>
      </c>
      <c r="AU25" s="194">
        <v>3</v>
      </c>
      <c r="AV25" s="89">
        <v>90.1</v>
      </c>
      <c r="AW25" s="48">
        <v>3</v>
      </c>
      <c r="AX25" s="201" t="s">
        <v>99</v>
      </c>
      <c r="AY25" s="214">
        <v>1</v>
      </c>
      <c r="AZ25" s="166">
        <v>81.5</v>
      </c>
      <c r="BA25" s="166">
        <v>4</v>
      </c>
      <c r="BB25" s="170" t="s">
        <v>100</v>
      </c>
      <c r="BC25" s="170" t="s">
        <v>100</v>
      </c>
      <c r="BD25" s="182" t="s">
        <v>100</v>
      </c>
      <c r="BE25" s="182" t="s">
        <v>100</v>
      </c>
      <c r="BF25" s="36">
        <v>100</v>
      </c>
      <c r="BG25" s="49">
        <v>1</v>
      </c>
      <c r="BH25" s="79">
        <v>1</v>
      </c>
      <c r="BI25" s="251" t="s">
        <v>32</v>
      </c>
      <c r="BJ25" s="252">
        <v>100</v>
      </c>
      <c r="BK25" s="253">
        <v>1</v>
      </c>
      <c r="BL25" s="235" t="s">
        <v>90</v>
      </c>
      <c r="BM25" s="235" t="s">
        <v>90</v>
      </c>
      <c r="BN25" s="251">
        <v>110</v>
      </c>
      <c r="BO25" s="251">
        <v>1</v>
      </c>
      <c r="BP25" s="235" t="s">
        <v>90</v>
      </c>
      <c r="BQ25" s="235" t="s">
        <v>90</v>
      </c>
      <c r="BR25" s="184">
        <v>18.46</v>
      </c>
      <c r="BS25" s="251">
        <v>4</v>
      </c>
      <c r="BT25" s="79">
        <v>1</v>
      </c>
      <c r="BU25" s="251" t="s">
        <v>32</v>
      </c>
      <c r="BV25" s="251">
        <v>14.64</v>
      </c>
      <c r="BW25" s="251">
        <v>4</v>
      </c>
      <c r="BX25" s="251">
        <v>55.23</v>
      </c>
      <c r="BY25" s="251">
        <v>2</v>
      </c>
      <c r="BZ25" s="254">
        <v>24.1</v>
      </c>
      <c r="CA25" s="254">
        <v>4</v>
      </c>
      <c r="CB25" s="254">
        <v>9.7</v>
      </c>
      <c r="CC25" s="254">
        <v>1</v>
      </c>
      <c r="CD25" s="193" t="s">
        <v>90</v>
      </c>
      <c r="CE25" s="194" t="s">
        <v>90</v>
      </c>
      <c r="CF25" s="254" t="s">
        <v>90</v>
      </c>
      <c r="CG25" s="254" t="s">
        <v>90</v>
      </c>
      <c r="CH25" s="79">
        <v>1</v>
      </c>
      <c r="CI25" s="251" t="s">
        <v>32</v>
      </c>
      <c r="CJ25" s="254" t="s">
        <v>90</v>
      </c>
      <c r="CK25" s="254" t="s">
        <v>90</v>
      </c>
      <c r="CL25" s="193" t="s">
        <v>90</v>
      </c>
      <c r="CM25" s="194" t="s">
        <v>90</v>
      </c>
      <c r="CN25" s="252">
        <v>90.2</v>
      </c>
      <c r="CO25" s="251">
        <v>4</v>
      </c>
      <c r="CP25" s="254">
        <v>96.9</v>
      </c>
      <c r="CQ25" s="254">
        <v>3</v>
      </c>
      <c r="CR25" s="254" t="s">
        <v>90</v>
      </c>
      <c r="CS25" s="254" t="s">
        <v>90</v>
      </c>
      <c r="CT25" s="101">
        <f>Q25+S25+U25+W25+AA25+AC25+AE25+AG25+AI25+AK25+AM25+AO25+AS25+AU25+AW25+AY25+BA25+BG25+BK25+BO25+BS25+BW25+BY25+CA25+CC25+CO25+CQ25</f>
        <v>65</v>
      </c>
      <c r="CU25" s="108">
        <v>27</v>
      </c>
      <c r="CV25" s="104">
        <f t="shared" si="0"/>
        <v>2.4074074074074074</v>
      </c>
      <c r="CW25" s="112">
        <f>RANK(CV25,CV$25:CV$28,1)</f>
        <v>2</v>
      </c>
      <c r="CX25" s="355">
        <v>3</v>
      </c>
      <c r="CY25" s="356">
        <v>3</v>
      </c>
      <c r="CZ25" s="339">
        <v>3</v>
      </c>
      <c r="DA25" s="362">
        <v>3</v>
      </c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ht="15.75">
      <c r="A26" s="80">
        <v>2</v>
      </c>
      <c r="B26" s="255" t="s">
        <v>18</v>
      </c>
      <c r="C26" s="108"/>
      <c r="D26" s="287" t="s">
        <v>90</v>
      </c>
      <c r="E26" s="287" t="s">
        <v>90</v>
      </c>
      <c r="F26" s="287" t="s">
        <v>90</v>
      </c>
      <c r="G26" s="287" t="s">
        <v>90</v>
      </c>
      <c r="H26" s="287" t="s">
        <v>90</v>
      </c>
      <c r="I26" s="287" t="s">
        <v>90</v>
      </c>
      <c r="J26" s="180" t="s">
        <v>90</v>
      </c>
      <c r="K26" s="180" t="s">
        <v>90</v>
      </c>
      <c r="L26" s="180" t="s">
        <v>90</v>
      </c>
      <c r="M26" s="180" t="s">
        <v>90</v>
      </c>
      <c r="N26" s="180" t="s">
        <v>90</v>
      </c>
      <c r="O26" s="180" t="s">
        <v>90</v>
      </c>
      <c r="P26" s="274">
        <v>193392.5</v>
      </c>
      <c r="Q26" s="90">
        <v>1</v>
      </c>
      <c r="R26" s="275">
        <v>1005.2</v>
      </c>
      <c r="S26" s="48">
        <v>4</v>
      </c>
      <c r="T26" s="45">
        <v>124.9</v>
      </c>
      <c r="U26" s="68">
        <v>1</v>
      </c>
      <c r="V26" s="40">
        <v>20.8</v>
      </c>
      <c r="W26" s="74">
        <v>4</v>
      </c>
      <c r="X26" s="80">
        <v>2</v>
      </c>
      <c r="Y26" s="255" t="s">
        <v>18</v>
      </c>
      <c r="Z26" s="47">
        <v>618</v>
      </c>
      <c r="AA26" s="47">
        <v>3</v>
      </c>
      <c r="AB26" s="45">
        <v>7625.2</v>
      </c>
      <c r="AC26" s="47">
        <v>1</v>
      </c>
      <c r="AD26" s="45">
        <v>100.8</v>
      </c>
      <c r="AE26" s="47">
        <v>3</v>
      </c>
      <c r="AF26" s="45">
        <v>1958.1</v>
      </c>
      <c r="AG26" s="47">
        <v>1</v>
      </c>
      <c r="AH26" s="41">
        <v>136.89322179889948</v>
      </c>
      <c r="AI26" s="76">
        <v>1</v>
      </c>
      <c r="AJ26" s="273">
        <v>3.643</v>
      </c>
      <c r="AK26" s="150">
        <v>3</v>
      </c>
      <c r="AL26" s="173">
        <v>0.722</v>
      </c>
      <c r="AM26" s="46">
        <v>3</v>
      </c>
      <c r="AN26" s="162">
        <v>119.1</v>
      </c>
      <c r="AO26" s="78">
        <v>1</v>
      </c>
      <c r="AP26" s="79">
        <v>1</v>
      </c>
      <c r="AQ26" s="255" t="s">
        <v>18</v>
      </c>
      <c r="AR26" s="89">
        <v>6029.3</v>
      </c>
      <c r="AS26" s="88">
        <v>3</v>
      </c>
      <c r="AT26" s="41">
        <v>134.4</v>
      </c>
      <c r="AU26" s="66">
        <v>4</v>
      </c>
      <c r="AV26" s="84">
        <v>88</v>
      </c>
      <c r="AW26" s="79">
        <v>4</v>
      </c>
      <c r="AX26" s="29" t="s">
        <v>99</v>
      </c>
      <c r="AY26" s="28">
        <v>1</v>
      </c>
      <c r="AZ26" s="204">
        <v>83</v>
      </c>
      <c r="BA26" s="167">
        <v>3</v>
      </c>
      <c r="BB26" s="78" t="s">
        <v>100</v>
      </c>
      <c r="BC26" s="78" t="s">
        <v>100</v>
      </c>
      <c r="BD26" s="183" t="s">
        <v>100</v>
      </c>
      <c r="BE26" s="183" t="s">
        <v>100</v>
      </c>
      <c r="BF26" s="40">
        <v>4.1</v>
      </c>
      <c r="BG26" s="44">
        <v>4</v>
      </c>
      <c r="BH26" s="80">
        <v>2</v>
      </c>
      <c r="BI26" s="79" t="s">
        <v>18</v>
      </c>
      <c r="BJ26" s="256">
        <v>100</v>
      </c>
      <c r="BK26" s="223">
        <v>1</v>
      </c>
      <c r="BL26" s="254" t="s">
        <v>90</v>
      </c>
      <c r="BM26" s="254" t="s">
        <v>90</v>
      </c>
      <c r="BN26" s="79">
        <v>128</v>
      </c>
      <c r="BO26" s="79">
        <v>3</v>
      </c>
      <c r="BP26" s="254" t="s">
        <v>90</v>
      </c>
      <c r="BQ26" s="254" t="s">
        <v>90</v>
      </c>
      <c r="BR26" s="185">
        <v>46.2</v>
      </c>
      <c r="BS26" s="79">
        <v>1</v>
      </c>
      <c r="BT26" s="80">
        <v>2</v>
      </c>
      <c r="BU26" s="79" t="s">
        <v>18</v>
      </c>
      <c r="BV26" s="79">
        <v>45.68</v>
      </c>
      <c r="BW26" s="79">
        <v>1</v>
      </c>
      <c r="BX26" s="79">
        <v>48.72</v>
      </c>
      <c r="BY26" s="79">
        <v>4</v>
      </c>
      <c r="BZ26" s="254">
        <v>14.5</v>
      </c>
      <c r="CA26" s="254">
        <v>2</v>
      </c>
      <c r="CB26" s="257">
        <v>8</v>
      </c>
      <c r="CC26" s="254">
        <v>3</v>
      </c>
      <c r="CD26" s="41" t="s">
        <v>90</v>
      </c>
      <c r="CE26" s="66" t="s">
        <v>90</v>
      </c>
      <c r="CF26" s="254" t="s">
        <v>90</v>
      </c>
      <c r="CG26" s="254" t="s">
        <v>90</v>
      </c>
      <c r="CH26" s="80">
        <v>2</v>
      </c>
      <c r="CI26" s="79" t="s">
        <v>18</v>
      </c>
      <c r="CJ26" s="254" t="s">
        <v>90</v>
      </c>
      <c r="CK26" s="254" t="s">
        <v>90</v>
      </c>
      <c r="CL26" s="41" t="s">
        <v>90</v>
      </c>
      <c r="CM26" s="66" t="s">
        <v>90</v>
      </c>
      <c r="CN26" s="256">
        <v>95.5</v>
      </c>
      <c r="CO26" s="79">
        <v>2</v>
      </c>
      <c r="CP26" s="254">
        <v>115.2</v>
      </c>
      <c r="CQ26" s="254">
        <v>4</v>
      </c>
      <c r="CR26" s="254" t="s">
        <v>90</v>
      </c>
      <c r="CS26" s="254" t="s">
        <v>90</v>
      </c>
      <c r="CT26" s="99">
        <f>Q26+S26+U26+W26+AA26+AC26+AE26+AG26+AI26+AK26+AM26+AO26+AS26+AU26+AW26+AY26+BA26+BG26+BK26++BO26+BS26+BW26+BY26+CA26+CC26+CO26+CQ26</f>
        <v>66</v>
      </c>
      <c r="CU26" s="106">
        <v>27</v>
      </c>
      <c r="CV26" s="102">
        <f t="shared" si="0"/>
        <v>2.4444444444444446</v>
      </c>
      <c r="CW26" s="112">
        <f>RANK(CV26,CV$25:CV$28,1)</f>
        <v>3</v>
      </c>
      <c r="CX26" s="352">
        <v>1</v>
      </c>
      <c r="CY26" s="357">
        <v>2</v>
      </c>
      <c r="CZ26" s="337">
        <v>2</v>
      </c>
      <c r="DA26" s="337">
        <v>1</v>
      </c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ht="15.75">
      <c r="A27" s="80">
        <v>3</v>
      </c>
      <c r="B27" s="258" t="s">
        <v>19</v>
      </c>
      <c r="C27" s="106"/>
      <c r="D27" s="180" t="s">
        <v>90</v>
      </c>
      <c r="E27" s="180" t="s">
        <v>90</v>
      </c>
      <c r="F27" s="180" t="s">
        <v>90</v>
      </c>
      <c r="G27" s="180" t="s">
        <v>90</v>
      </c>
      <c r="H27" s="180" t="s">
        <v>90</v>
      </c>
      <c r="I27" s="180" t="s">
        <v>90</v>
      </c>
      <c r="J27" s="180" t="s">
        <v>90</v>
      </c>
      <c r="K27" s="180" t="s">
        <v>90</v>
      </c>
      <c r="L27" s="180" t="s">
        <v>90</v>
      </c>
      <c r="M27" s="180" t="s">
        <v>90</v>
      </c>
      <c r="N27" s="180" t="s">
        <v>90</v>
      </c>
      <c r="O27" s="180" t="s">
        <v>90</v>
      </c>
      <c r="P27" s="274">
        <v>35274.9</v>
      </c>
      <c r="Q27" s="90">
        <v>4</v>
      </c>
      <c r="R27" s="275">
        <v>1776.2</v>
      </c>
      <c r="S27" s="25">
        <v>2</v>
      </c>
      <c r="T27" s="20">
        <v>28.3</v>
      </c>
      <c r="U27" s="66">
        <v>4</v>
      </c>
      <c r="V27" s="35">
        <v>25</v>
      </c>
      <c r="W27" s="71">
        <v>3</v>
      </c>
      <c r="X27" s="80">
        <v>3</v>
      </c>
      <c r="Y27" s="258" t="s">
        <v>19</v>
      </c>
      <c r="Z27" s="34">
        <v>538</v>
      </c>
      <c r="AA27" s="34">
        <v>4</v>
      </c>
      <c r="AB27" s="20">
        <v>2594.4</v>
      </c>
      <c r="AC27" s="34">
        <v>4</v>
      </c>
      <c r="AD27" s="20">
        <v>102.9</v>
      </c>
      <c r="AE27" s="34">
        <v>2</v>
      </c>
      <c r="AF27" s="20">
        <v>113.9</v>
      </c>
      <c r="AG27" s="34">
        <v>3</v>
      </c>
      <c r="AH27" s="41">
        <v>128.42855302396964</v>
      </c>
      <c r="AI27" s="28">
        <v>4</v>
      </c>
      <c r="AJ27" s="273">
        <v>3.615</v>
      </c>
      <c r="AK27" s="156">
        <v>4</v>
      </c>
      <c r="AL27" s="171">
        <v>0.475</v>
      </c>
      <c r="AM27" s="21">
        <v>4</v>
      </c>
      <c r="AN27" s="28">
        <v>191.6</v>
      </c>
      <c r="AO27" s="28">
        <v>4</v>
      </c>
      <c r="AP27" s="80">
        <v>2</v>
      </c>
      <c r="AQ27" s="258" t="s">
        <v>19</v>
      </c>
      <c r="AR27" s="84">
        <v>5316.6</v>
      </c>
      <c r="AS27" s="90">
        <v>4</v>
      </c>
      <c r="AT27" s="41">
        <v>139.3</v>
      </c>
      <c r="AU27" s="66">
        <v>2</v>
      </c>
      <c r="AV27" s="84">
        <v>96.5</v>
      </c>
      <c r="AW27" s="80">
        <v>2</v>
      </c>
      <c r="AX27" s="29">
        <v>0.3</v>
      </c>
      <c r="AY27" s="76">
        <v>3</v>
      </c>
      <c r="AZ27" s="205">
        <v>100</v>
      </c>
      <c r="BA27" s="168">
        <v>1</v>
      </c>
      <c r="BB27" s="92" t="s">
        <v>100</v>
      </c>
      <c r="BC27" s="92" t="s">
        <v>100</v>
      </c>
      <c r="BD27" s="76" t="s">
        <v>100</v>
      </c>
      <c r="BE27" s="76" t="s">
        <v>100</v>
      </c>
      <c r="BF27" s="92">
        <v>60.5</v>
      </c>
      <c r="BG27" s="28">
        <v>2</v>
      </c>
      <c r="BH27" s="80">
        <v>3</v>
      </c>
      <c r="BI27" s="80" t="s">
        <v>19</v>
      </c>
      <c r="BJ27" s="35">
        <v>100</v>
      </c>
      <c r="BK27" s="223">
        <v>1</v>
      </c>
      <c r="BL27" s="259">
        <v>6.8</v>
      </c>
      <c r="BM27" s="259">
        <v>2</v>
      </c>
      <c r="BN27" s="80">
        <v>130</v>
      </c>
      <c r="BO27" s="80">
        <v>4</v>
      </c>
      <c r="BP27" s="259" t="s">
        <v>90</v>
      </c>
      <c r="BQ27" s="259" t="s">
        <v>90</v>
      </c>
      <c r="BR27" s="186">
        <v>34.4</v>
      </c>
      <c r="BS27" s="80">
        <v>3</v>
      </c>
      <c r="BT27" s="80">
        <v>3</v>
      </c>
      <c r="BU27" s="80" t="s">
        <v>19</v>
      </c>
      <c r="BV27" s="80">
        <v>21.15</v>
      </c>
      <c r="BW27" s="80">
        <v>3</v>
      </c>
      <c r="BX27" s="80">
        <v>53.11</v>
      </c>
      <c r="BY27" s="80">
        <v>3</v>
      </c>
      <c r="BZ27" s="259">
        <v>14.9</v>
      </c>
      <c r="CA27" s="259">
        <v>3</v>
      </c>
      <c r="CB27" s="259">
        <v>7.9</v>
      </c>
      <c r="CC27" s="259">
        <v>4</v>
      </c>
      <c r="CD27" s="41" t="s">
        <v>90</v>
      </c>
      <c r="CE27" s="66" t="s">
        <v>90</v>
      </c>
      <c r="CF27" s="80">
        <v>62.6</v>
      </c>
      <c r="CG27" s="259">
        <v>1</v>
      </c>
      <c r="CH27" s="80">
        <v>3</v>
      </c>
      <c r="CI27" s="80" t="s">
        <v>19</v>
      </c>
      <c r="CJ27" s="259" t="s">
        <v>90</v>
      </c>
      <c r="CK27" s="259" t="s">
        <v>90</v>
      </c>
      <c r="CL27" s="41" t="s">
        <v>90</v>
      </c>
      <c r="CM27" s="66" t="s">
        <v>90</v>
      </c>
      <c r="CN27" s="35">
        <v>97.7</v>
      </c>
      <c r="CO27" s="80">
        <v>1</v>
      </c>
      <c r="CP27" s="259">
        <v>82.5</v>
      </c>
      <c r="CQ27" s="259">
        <v>1</v>
      </c>
      <c r="CR27" s="259" t="s">
        <v>90</v>
      </c>
      <c r="CS27" s="259" t="s">
        <v>90</v>
      </c>
      <c r="CT27" s="99">
        <f>Q27+S27+U27+W27+AA27+AC27+AE27+AG27+AI27+AK27+AM27+AO27+AS27+AU27+AW27+AY27+BA27+BG27+BK27+BO27+BS27+BW27+BY27+CA27+CC27+CG27+CO27+CQ27</f>
        <v>80</v>
      </c>
      <c r="CU27" s="106">
        <v>28</v>
      </c>
      <c r="CV27" s="102">
        <f t="shared" si="0"/>
        <v>2.857142857142857</v>
      </c>
      <c r="CW27" s="112">
        <f>RANK(CV27,CV$25:CV$28,1)</f>
        <v>4</v>
      </c>
      <c r="CX27" s="352">
        <v>4</v>
      </c>
      <c r="CY27" s="358">
        <v>4</v>
      </c>
      <c r="CZ27" s="337">
        <v>4</v>
      </c>
      <c r="DA27" s="337">
        <v>4</v>
      </c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05" s="42" customFormat="1" ht="15.75">
      <c r="A28" s="291">
        <v>4</v>
      </c>
      <c r="B28" s="260" t="s">
        <v>20</v>
      </c>
      <c r="C28" s="292"/>
      <c r="D28" s="180" t="s">
        <v>90</v>
      </c>
      <c r="E28" s="180" t="s">
        <v>90</v>
      </c>
      <c r="F28" s="180" t="s">
        <v>90</v>
      </c>
      <c r="G28" s="180" t="s">
        <v>90</v>
      </c>
      <c r="H28" s="181" t="s">
        <v>90</v>
      </c>
      <c r="I28" s="180" t="s">
        <v>90</v>
      </c>
      <c r="J28" s="180" t="s">
        <v>90</v>
      </c>
      <c r="K28" s="180" t="s">
        <v>90</v>
      </c>
      <c r="L28" s="180" t="s">
        <v>90</v>
      </c>
      <c r="M28" s="180" t="s">
        <v>90</v>
      </c>
      <c r="N28" s="180" t="s">
        <v>90</v>
      </c>
      <c r="O28" s="180" t="s">
        <v>90</v>
      </c>
      <c r="P28" s="274">
        <v>37129.2</v>
      </c>
      <c r="Q28" s="90">
        <v>3</v>
      </c>
      <c r="R28" s="275">
        <v>2138.8</v>
      </c>
      <c r="S28" s="261">
        <v>1</v>
      </c>
      <c r="T28" s="50">
        <v>76.7</v>
      </c>
      <c r="U28" s="69">
        <v>2</v>
      </c>
      <c r="V28" s="58">
        <v>26.6</v>
      </c>
      <c r="W28" s="75">
        <v>1</v>
      </c>
      <c r="X28" s="291">
        <v>4</v>
      </c>
      <c r="Y28" s="260" t="s">
        <v>20</v>
      </c>
      <c r="Z28" s="52">
        <v>651</v>
      </c>
      <c r="AA28" s="52">
        <v>2</v>
      </c>
      <c r="AB28" s="50">
        <v>6268.2</v>
      </c>
      <c r="AC28" s="52">
        <v>3</v>
      </c>
      <c r="AD28" s="50">
        <v>119.4</v>
      </c>
      <c r="AE28" s="52">
        <v>1</v>
      </c>
      <c r="AF28" s="50">
        <v>200.3</v>
      </c>
      <c r="AG28" s="52">
        <v>2</v>
      </c>
      <c r="AH28" s="41">
        <v>131.91983669358848</v>
      </c>
      <c r="AI28" s="76">
        <v>3</v>
      </c>
      <c r="AJ28" s="273">
        <v>3.918</v>
      </c>
      <c r="AK28" s="150">
        <v>2</v>
      </c>
      <c r="AL28" s="174">
        <v>0.885</v>
      </c>
      <c r="AM28" s="51">
        <v>1</v>
      </c>
      <c r="AN28" s="92">
        <v>145.9</v>
      </c>
      <c r="AO28" s="76">
        <v>3</v>
      </c>
      <c r="AP28" s="81">
        <v>3</v>
      </c>
      <c r="AQ28" s="260" t="s">
        <v>20</v>
      </c>
      <c r="AR28" s="84">
        <v>6432</v>
      </c>
      <c r="AS28" s="90">
        <v>2</v>
      </c>
      <c r="AT28" s="23">
        <v>142.6</v>
      </c>
      <c r="AU28" s="76">
        <v>1</v>
      </c>
      <c r="AV28" s="84">
        <v>99.2</v>
      </c>
      <c r="AW28" s="81">
        <v>1</v>
      </c>
      <c r="AX28" s="29">
        <v>0.7</v>
      </c>
      <c r="AY28" s="76">
        <v>4</v>
      </c>
      <c r="AZ28" s="205">
        <v>89</v>
      </c>
      <c r="BA28" s="168">
        <v>2</v>
      </c>
      <c r="BB28" s="26" t="s">
        <v>90</v>
      </c>
      <c r="BC28" s="26" t="s">
        <v>90</v>
      </c>
      <c r="BD28" s="151" t="s">
        <v>90</v>
      </c>
      <c r="BE28" s="151" t="s">
        <v>90</v>
      </c>
      <c r="BF28" s="58">
        <v>16.6</v>
      </c>
      <c r="BG28" s="53">
        <v>3</v>
      </c>
      <c r="BH28" s="293">
        <v>4</v>
      </c>
      <c r="BI28" s="81" t="s">
        <v>20</v>
      </c>
      <c r="BJ28" s="58">
        <v>100</v>
      </c>
      <c r="BK28" s="223">
        <v>1</v>
      </c>
      <c r="BL28" s="262">
        <v>43.2</v>
      </c>
      <c r="BM28" s="262">
        <v>1</v>
      </c>
      <c r="BN28" s="81">
        <v>122</v>
      </c>
      <c r="BO28" s="81">
        <v>2</v>
      </c>
      <c r="BP28" s="262" t="s">
        <v>90</v>
      </c>
      <c r="BQ28" s="262" t="s">
        <v>90</v>
      </c>
      <c r="BR28" s="187">
        <v>39.28</v>
      </c>
      <c r="BS28" s="81">
        <v>2</v>
      </c>
      <c r="BT28" s="293">
        <v>4</v>
      </c>
      <c r="BU28" s="81" t="s">
        <v>20</v>
      </c>
      <c r="BV28" s="81">
        <v>28.46</v>
      </c>
      <c r="BW28" s="81">
        <v>2</v>
      </c>
      <c r="BX28" s="81">
        <v>83.28</v>
      </c>
      <c r="BY28" s="81">
        <v>1</v>
      </c>
      <c r="BZ28" s="262">
        <v>14.4</v>
      </c>
      <c r="CA28" s="262">
        <v>1</v>
      </c>
      <c r="CB28" s="262">
        <v>9.6</v>
      </c>
      <c r="CC28" s="262">
        <v>2</v>
      </c>
      <c r="CD28" s="23" t="s">
        <v>90</v>
      </c>
      <c r="CE28" s="76" t="s">
        <v>90</v>
      </c>
      <c r="CF28" s="81">
        <v>73.8</v>
      </c>
      <c r="CG28" s="262">
        <v>2</v>
      </c>
      <c r="CH28" s="293">
        <v>4</v>
      </c>
      <c r="CI28" s="81" t="s">
        <v>20</v>
      </c>
      <c r="CJ28" s="262" t="s">
        <v>90</v>
      </c>
      <c r="CK28" s="262" t="s">
        <v>90</v>
      </c>
      <c r="CL28" s="23" t="s">
        <v>90</v>
      </c>
      <c r="CM28" s="76" t="s">
        <v>90</v>
      </c>
      <c r="CN28" s="58">
        <v>92.3</v>
      </c>
      <c r="CO28" s="81">
        <v>3</v>
      </c>
      <c r="CP28" s="262">
        <v>89.1</v>
      </c>
      <c r="CQ28" s="262">
        <v>2</v>
      </c>
      <c r="CR28" s="262" t="s">
        <v>90</v>
      </c>
      <c r="CS28" s="262" t="s">
        <v>90</v>
      </c>
      <c r="CT28" s="99">
        <f>Q28+S28+U28+W28+AA28+AC28+AE28+AG28+AI28+AK28+AM28+AO28+AS28+AU28+AW28+AY28+BA28+BG28+BK28+BO28+BS28+BW28+BY28+CA28+CC28+CG28+CO28+CQ28</f>
        <v>55</v>
      </c>
      <c r="CU28" s="106">
        <v>28</v>
      </c>
      <c r="CV28" s="102">
        <f t="shared" si="0"/>
        <v>1.9642857142857142</v>
      </c>
      <c r="CW28" s="112">
        <f>RANK(CV28,CV$25:CV$28,1)</f>
        <v>1</v>
      </c>
      <c r="CX28" s="352">
        <v>1</v>
      </c>
      <c r="CY28" s="351">
        <v>1</v>
      </c>
      <c r="CZ28" s="337">
        <v>1</v>
      </c>
      <c r="DA28" s="337">
        <v>2</v>
      </c>
    </row>
    <row r="29" spans="1:123" s="316" customFormat="1" ht="23.25" customHeight="1">
      <c r="A29" s="295"/>
      <c r="B29" s="296" t="s">
        <v>23</v>
      </c>
      <c r="C29" s="297"/>
      <c r="D29" s="298"/>
      <c r="E29" s="298"/>
      <c r="F29" s="298"/>
      <c r="G29" s="298"/>
      <c r="H29" s="298"/>
      <c r="I29" s="298"/>
      <c r="J29" s="368" t="s">
        <v>103</v>
      </c>
      <c r="K29" s="392"/>
      <c r="L29" s="392"/>
      <c r="M29" s="392"/>
      <c r="N29" s="392"/>
      <c r="O29" s="393"/>
      <c r="P29" s="401" t="s">
        <v>97</v>
      </c>
      <c r="Q29" s="402"/>
      <c r="R29" s="402"/>
      <c r="S29" s="403"/>
      <c r="T29" s="399" t="s">
        <v>45</v>
      </c>
      <c r="U29" s="400"/>
      <c r="V29" s="404" t="s">
        <v>94</v>
      </c>
      <c r="W29" s="405"/>
      <c r="X29" s="295"/>
      <c r="Y29" s="299"/>
      <c r="Z29" s="408" t="s">
        <v>94</v>
      </c>
      <c r="AA29" s="409"/>
      <c r="AB29" s="300"/>
      <c r="AC29" s="301"/>
      <c r="AD29" s="301"/>
      <c r="AE29" s="410" t="s">
        <v>31</v>
      </c>
      <c r="AF29" s="411"/>
      <c r="AG29" s="301"/>
      <c r="AH29" s="301"/>
      <c r="AI29" s="301"/>
      <c r="AJ29" s="302"/>
      <c r="AK29" s="303"/>
      <c r="AL29" s="304"/>
      <c r="AM29" s="304"/>
      <c r="AN29" s="305"/>
      <c r="AO29" s="305"/>
      <c r="AP29" s="295"/>
      <c r="AQ29" s="296" t="s">
        <v>23</v>
      </c>
      <c r="AR29" s="306"/>
      <c r="AS29" s="306"/>
      <c r="AT29" s="307"/>
      <c r="AU29" s="307"/>
      <c r="AV29" s="306"/>
      <c r="AW29" s="306"/>
      <c r="AX29" s="306"/>
      <c r="AY29" s="306"/>
      <c r="AZ29" s="369" t="s">
        <v>104</v>
      </c>
      <c r="BA29" s="370"/>
      <c r="BB29" s="309"/>
      <c r="BC29" s="309"/>
      <c r="BD29" s="309"/>
      <c r="BE29" s="309"/>
      <c r="BF29" s="309"/>
      <c r="BG29" s="309"/>
      <c r="BH29" s="310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0"/>
      <c r="BU29" s="311"/>
      <c r="BV29" s="311"/>
      <c r="BW29" s="311"/>
      <c r="BX29" s="311"/>
      <c r="BY29" s="311"/>
      <c r="BZ29" s="311"/>
      <c r="CA29" s="311"/>
      <c r="CB29" s="311"/>
      <c r="CC29" s="311"/>
      <c r="CD29" s="378" t="s">
        <v>93</v>
      </c>
      <c r="CE29" s="379"/>
      <c r="CF29" s="377" t="s">
        <v>94</v>
      </c>
      <c r="CG29" s="377"/>
      <c r="CH29" s="310"/>
      <c r="CI29" s="311"/>
      <c r="CJ29" s="311"/>
      <c r="CK29" s="311"/>
      <c r="CL29" s="311"/>
      <c r="CM29" s="311"/>
      <c r="CN29" s="311"/>
      <c r="CO29" s="311"/>
      <c r="CP29" s="311"/>
      <c r="CQ29" s="311"/>
      <c r="CR29" s="364"/>
      <c r="CS29" s="364"/>
      <c r="CT29" s="312"/>
      <c r="CU29" s="313"/>
      <c r="CV29" s="312"/>
      <c r="CW29" s="314"/>
      <c r="CX29" s="359"/>
      <c r="CY29" s="359"/>
      <c r="CZ29" s="346"/>
      <c r="DA29" s="346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</row>
    <row r="30" spans="1:105" s="333" customFormat="1" ht="15">
      <c r="A30" s="317"/>
      <c r="B30" s="318"/>
      <c r="C30" s="319"/>
      <c r="D30" s="320"/>
      <c r="E30" s="320"/>
      <c r="F30" s="320"/>
      <c r="G30" s="320"/>
      <c r="H30" s="320"/>
      <c r="I30" s="320"/>
      <c r="J30" s="321"/>
      <c r="K30" s="321"/>
      <c r="L30" s="321"/>
      <c r="M30" s="321"/>
      <c r="N30" s="321"/>
      <c r="O30" s="321"/>
      <c r="P30" s="321"/>
      <c r="Q30" s="321"/>
      <c r="R30" s="322" t="s">
        <v>31</v>
      </c>
      <c r="S30" s="323"/>
      <c r="T30" s="397" t="s">
        <v>31</v>
      </c>
      <c r="U30" s="398"/>
      <c r="V30" s="322"/>
      <c r="W30" s="323"/>
      <c r="X30" s="317"/>
      <c r="Y30" s="324"/>
      <c r="Z30" s="195"/>
      <c r="AA30" s="19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17"/>
      <c r="AQ30" s="318"/>
      <c r="AR30" s="326"/>
      <c r="AS30" s="326"/>
      <c r="AT30" s="307"/>
      <c r="AU30" s="307"/>
      <c r="AV30" s="327"/>
      <c r="AW30" s="327"/>
      <c r="AX30" s="327"/>
      <c r="AY30" s="327"/>
      <c r="AZ30" s="308"/>
      <c r="BA30" s="308"/>
      <c r="BB30" s="309"/>
      <c r="BC30" s="309"/>
      <c r="BD30" s="309"/>
      <c r="BE30" s="309"/>
      <c r="BF30" s="309"/>
      <c r="BG30" s="328"/>
      <c r="BH30" s="317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17"/>
      <c r="BU30" s="324"/>
      <c r="BV30" s="324"/>
      <c r="BW30" s="324"/>
      <c r="BX30" s="324"/>
      <c r="BY30" s="324"/>
      <c r="BZ30" s="324"/>
      <c r="CA30" s="324"/>
      <c r="CB30" s="324"/>
      <c r="CC30" s="324"/>
      <c r="CD30" s="380"/>
      <c r="CE30" s="381"/>
      <c r="CF30" s="329"/>
      <c r="CG30" s="329"/>
      <c r="CH30" s="317"/>
      <c r="CI30" s="324"/>
      <c r="CJ30" s="324"/>
      <c r="CK30" s="324"/>
      <c r="CL30" s="324"/>
      <c r="CM30" s="324"/>
      <c r="CN30" s="324"/>
      <c r="CO30" s="324"/>
      <c r="CP30" s="324"/>
      <c r="CQ30" s="324"/>
      <c r="CR30" s="324"/>
      <c r="CS30" s="324"/>
      <c r="CT30" s="330"/>
      <c r="CU30" s="331"/>
      <c r="CV30" s="330"/>
      <c r="CW30" s="332"/>
      <c r="CX30" s="360"/>
      <c r="CY30" s="360"/>
      <c r="CZ30" s="346"/>
      <c r="DA30" s="346"/>
    </row>
    <row r="31" spans="1:105" ht="15.75">
      <c r="A31" s="7"/>
      <c r="B31" s="9"/>
      <c r="C31" s="10"/>
      <c r="D31" s="114"/>
      <c r="E31" s="114"/>
      <c r="F31" s="114"/>
      <c r="G31" s="114"/>
      <c r="H31" s="114"/>
      <c r="I31" s="114"/>
      <c r="J31" s="115"/>
      <c r="K31" s="115"/>
      <c r="L31" s="115"/>
      <c r="M31" s="115"/>
      <c r="N31" s="115"/>
      <c r="O31" s="115"/>
      <c r="P31" s="115"/>
      <c r="Q31" s="115"/>
      <c r="R31" s="394"/>
      <c r="S31" s="395"/>
      <c r="T31" s="396"/>
      <c r="U31" s="396"/>
      <c r="V31" s="96"/>
      <c r="W31" s="97"/>
      <c r="X31" s="7"/>
      <c r="Y31" s="9"/>
      <c r="Z31" s="195"/>
      <c r="AA31" s="195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406"/>
      <c r="AO31" s="407"/>
      <c r="AP31" s="7"/>
      <c r="AQ31" s="9"/>
      <c r="AR31" s="198"/>
      <c r="AS31" s="198"/>
      <c r="AT31" s="196"/>
      <c r="AU31" s="196"/>
      <c r="AV31" s="199"/>
      <c r="AW31" s="200"/>
      <c r="AX31" s="197"/>
      <c r="AY31" s="197"/>
      <c r="AZ31" s="294"/>
      <c r="BA31" s="294"/>
      <c r="BB31" s="198"/>
      <c r="BC31" s="198"/>
      <c r="BD31" s="198"/>
      <c r="BE31" s="198"/>
      <c r="BF31" s="198"/>
      <c r="BG31" s="4"/>
      <c r="BH31" s="7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7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148"/>
      <c r="CH31" s="7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8"/>
      <c r="CU31" s="105"/>
      <c r="CV31" s="98"/>
      <c r="CW31" s="109"/>
      <c r="CX31" s="348"/>
      <c r="CY31" s="348"/>
      <c r="CZ31" s="346"/>
      <c r="DA31" s="346"/>
    </row>
  </sheetData>
  <sheetProtection/>
  <mergeCells count="115">
    <mergeCell ref="BJ3:BK3"/>
    <mergeCell ref="BP4:BQ4"/>
    <mergeCell ref="CB4:CC4"/>
    <mergeCell ref="AZ4:BA4"/>
    <mergeCell ref="BV4:BW4"/>
    <mergeCell ref="BD4:BE4"/>
    <mergeCell ref="BB4:BC4"/>
    <mergeCell ref="BX4:BY4"/>
    <mergeCell ref="BR4:BS4"/>
    <mergeCell ref="BJ4:BK4"/>
    <mergeCell ref="CX2:DA2"/>
    <mergeCell ref="CP2:CS2"/>
    <mergeCell ref="AV3:AW3"/>
    <mergeCell ref="BJ2:BY2"/>
    <mergeCell ref="BZ2:CG2"/>
    <mergeCell ref="CT2:CT3"/>
    <mergeCell ref="BZ3:CA3"/>
    <mergeCell ref="BX3:BY3"/>
    <mergeCell ref="BV3:BW3"/>
    <mergeCell ref="BP3:BQ3"/>
    <mergeCell ref="AB2:AG2"/>
    <mergeCell ref="AT3:AU3"/>
    <mergeCell ref="AX4:AY4"/>
    <mergeCell ref="BF4:BG4"/>
    <mergeCell ref="AJ4:AK4"/>
    <mergeCell ref="AL3:AM3"/>
    <mergeCell ref="AL4:AM4"/>
    <mergeCell ref="AX3:AY3"/>
    <mergeCell ref="AH2:AO2"/>
    <mergeCell ref="AN4:AO4"/>
    <mergeCell ref="Z4:AA4"/>
    <mergeCell ref="AD3:AE3"/>
    <mergeCell ref="D2:W2"/>
    <mergeCell ref="F4:G4"/>
    <mergeCell ref="L4:M4"/>
    <mergeCell ref="N3:O3"/>
    <mergeCell ref="V3:W3"/>
    <mergeCell ref="N4:O4"/>
    <mergeCell ref="J4:K4"/>
    <mergeCell ref="H4:I4"/>
    <mergeCell ref="BL3:BM3"/>
    <mergeCell ref="BL4:BM4"/>
    <mergeCell ref="A1:W1"/>
    <mergeCell ref="F3:G3"/>
    <mergeCell ref="X2:AA2"/>
    <mergeCell ref="Y1:AJ1"/>
    <mergeCell ref="AB3:AC3"/>
    <mergeCell ref="R3:S3"/>
    <mergeCell ref="BF3:BG3"/>
    <mergeCell ref="C2:C3"/>
    <mergeCell ref="AT4:AU4"/>
    <mergeCell ref="AR3:AS3"/>
    <mergeCell ref="AF4:AG4"/>
    <mergeCell ref="AH4:AI4"/>
    <mergeCell ref="CW2:CW3"/>
    <mergeCell ref="AR2:AY2"/>
    <mergeCell ref="BD3:BE3"/>
    <mergeCell ref="BB3:BC3"/>
    <mergeCell ref="AZ2:BG2"/>
    <mergeCell ref="BR3:BS3"/>
    <mergeCell ref="CV2:CV3"/>
    <mergeCell ref="CL3:CM3"/>
    <mergeCell ref="CU2:CU3"/>
    <mergeCell ref="CJ2:CO2"/>
    <mergeCell ref="V29:W29"/>
    <mergeCell ref="D3:E3"/>
    <mergeCell ref="J3:K3"/>
    <mergeCell ref="AN31:AO31"/>
    <mergeCell ref="Z29:AA29"/>
    <mergeCell ref="AE29:AF29"/>
    <mergeCell ref="L3:M3"/>
    <mergeCell ref="AH3:AI3"/>
    <mergeCell ref="P4:Q4"/>
    <mergeCell ref="R4:S4"/>
    <mergeCell ref="J29:O29"/>
    <mergeCell ref="R31:S31"/>
    <mergeCell ref="T31:U31"/>
    <mergeCell ref="T30:U30"/>
    <mergeCell ref="T29:U29"/>
    <mergeCell ref="P29:S29"/>
    <mergeCell ref="H3:I3"/>
    <mergeCell ref="D4:E4"/>
    <mergeCell ref="BN3:BO3"/>
    <mergeCell ref="T3:U3"/>
    <mergeCell ref="AB4:AC4"/>
    <mergeCell ref="AD4:AE4"/>
    <mergeCell ref="Z3:AA3"/>
    <mergeCell ref="BN4:BO4"/>
    <mergeCell ref="AZ3:BA3"/>
    <mergeCell ref="V4:W4"/>
    <mergeCell ref="CD3:CE3"/>
    <mergeCell ref="CN4:CO4"/>
    <mergeCell ref="CD4:CE4"/>
    <mergeCell ref="P3:Q3"/>
    <mergeCell ref="T4:U4"/>
    <mergeCell ref="AF3:AG3"/>
    <mergeCell ref="AV4:AW4"/>
    <mergeCell ref="AR4:AS4"/>
    <mergeCell ref="AJ3:AK3"/>
    <mergeCell ref="AN3:AO3"/>
    <mergeCell ref="CN3:CO3"/>
    <mergeCell ref="CL4:CM4"/>
    <mergeCell ref="CJ4:CK4"/>
    <mergeCell ref="CF4:CG4"/>
    <mergeCell ref="CJ3:CK3"/>
    <mergeCell ref="AZ29:BA29"/>
    <mergeCell ref="CR3:CS3"/>
    <mergeCell ref="CR4:CS4"/>
    <mergeCell ref="CP3:CQ3"/>
    <mergeCell ref="CP4:CQ4"/>
    <mergeCell ref="CB3:CC3"/>
    <mergeCell ref="BZ4:CA4"/>
    <mergeCell ref="CF29:CG29"/>
    <mergeCell ref="CD29:CE30"/>
    <mergeCell ref="CF3:CG3"/>
  </mergeCells>
  <printOptions/>
  <pageMargins left="0.7086614173228347" right="0.7086614173228347" top="0.4724409448818898" bottom="0.7480314960629921" header="0.31496062992125984" footer="0.31496062992125984"/>
  <pageSetup horizontalDpi="600" verticalDpi="600" orientation="landscape" paperSize="9" scale="71" r:id="rId3"/>
  <colBreaks count="5" manualBreakCount="5">
    <brk id="23" max="65535" man="1"/>
    <brk id="41" max="65535" man="1"/>
    <brk id="59" max="65535" man="1"/>
    <brk id="71" max="65535" man="1"/>
    <brk id="8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user0057</dc:creator>
  <cp:keywords/>
  <dc:description/>
  <cp:lastModifiedBy>econom</cp:lastModifiedBy>
  <cp:lastPrinted>2018-05-31T07:20:40Z</cp:lastPrinted>
  <dcterms:created xsi:type="dcterms:W3CDTF">2005-09-30T12:40:47Z</dcterms:created>
  <dcterms:modified xsi:type="dcterms:W3CDTF">2018-05-31T07:21:02Z</dcterms:modified>
  <cp:category/>
  <cp:version/>
  <cp:contentType/>
  <cp:contentStatus/>
</cp:coreProperties>
</file>