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21\Підтрика закладів звіт за 2020 рік\"/>
    </mc:Choice>
  </mc:AlternateContent>
  <bookViews>
    <workbookView xWindow="0" yWindow="0" windowWidth="28800" windowHeight="12135"/>
  </bookViews>
  <sheets>
    <sheet name="Лист1" sheetId="1" r:id="rId1"/>
    <sheet name="Лист2" sheetId="2" r:id="rId2"/>
    <sheet name="Лист3" sheetId="3" r:id="rId3"/>
  </sheets>
  <definedNames>
    <definedName name="_xlnm.Print_Area" localSheetId="0">Лист1!$A$1:$M$54</definedName>
    <definedName name="_xlnm.Print_Area" localSheetId="1">Лист2!$A$1:$K$9</definedName>
  </definedNames>
  <calcPr calcId="152511"/>
</workbook>
</file>

<file path=xl/calcChain.xml><?xml version="1.0" encoding="utf-8"?>
<calcChain xmlns="http://schemas.openxmlformats.org/spreadsheetml/2006/main">
  <c r="J39" i="1" l="1"/>
  <c r="C41" i="1" l="1"/>
  <c r="C45" i="1" s="1"/>
  <c r="H27" i="1"/>
  <c r="I30" i="1"/>
  <c r="J30" i="1"/>
  <c r="K30" i="1"/>
  <c r="L30" i="1"/>
  <c r="F30" i="1"/>
  <c r="G30" i="1"/>
  <c r="D30" i="1"/>
  <c r="E30" i="1"/>
  <c r="C30" i="1"/>
  <c r="C27" i="1"/>
  <c r="I39" i="1"/>
  <c r="I45" i="1"/>
  <c r="I50" i="1"/>
  <c r="I53" i="1"/>
  <c r="H52" i="1"/>
  <c r="H53" i="1" s="1"/>
  <c r="H49" i="1"/>
  <c r="H48" i="1"/>
  <c r="H47" i="1"/>
  <c r="H41" i="1"/>
  <c r="H38" i="1"/>
  <c r="H37" i="1"/>
  <c r="H36" i="1"/>
  <c r="H35" i="1"/>
  <c r="H34" i="1"/>
  <c r="H33" i="1"/>
  <c r="H32" i="1"/>
  <c r="H29" i="1"/>
  <c r="C52" i="1"/>
  <c r="D53" i="1"/>
  <c r="C48" i="1"/>
  <c r="C49" i="1"/>
  <c r="C47" i="1"/>
  <c r="D50" i="1"/>
  <c r="D45" i="1"/>
  <c r="C38" i="1"/>
  <c r="D39" i="1"/>
  <c r="C33" i="1"/>
  <c r="C34" i="1"/>
  <c r="C35" i="1"/>
  <c r="C36" i="1"/>
  <c r="C37" i="1"/>
  <c r="C32" i="1"/>
  <c r="C29" i="1"/>
  <c r="E53" i="1"/>
  <c r="F53" i="1"/>
  <c r="G53" i="1"/>
  <c r="J53" i="1"/>
  <c r="K53" i="1"/>
  <c r="L53" i="1"/>
  <c r="C53" i="1"/>
  <c r="E50" i="1"/>
  <c r="F50" i="1"/>
  <c r="G50" i="1"/>
  <c r="J50" i="1"/>
  <c r="K50" i="1"/>
  <c r="L50" i="1"/>
  <c r="E45" i="1"/>
  <c r="F45" i="1"/>
  <c r="G45" i="1"/>
  <c r="J45" i="1"/>
  <c r="K45" i="1"/>
  <c r="L45" i="1"/>
  <c r="E39" i="1"/>
  <c r="F39" i="1"/>
  <c r="G39" i="1"/>
  <c r="K39" i="1"/>
  <c r="L39" i="1"/>
  <c r="H39" i="1" l="1"/>
  <c r="H50" i="1"/>
  <c r="H30" i="1"/>
  <c r="G54" i="1"/>
  <c r="L54" i="1"/>
  <c r="F54" i="1"/>
  <c r="I54" i="1"/>
  <c r="J54" i="1"/>
  <c r="K54" i="1"/>
  <c r="D54" i="1"/>
  <c r="C39" i="1"/>
  <c r="E54" i="1"/>
  <c r="H45" i="1"/>
  <c r="C50" i="1"/>
  <c r="I9" i="2"/>
  <c r="C9" i="2"/>
  <c r="H54" i="1" l="1"/>
  <c r="C54" i="1"/>
</calcChain>
</file>

<file path=xl/sharedStrings.xml><?xml version="1.0" encoding="utf-8"?>
<sst xmlns="http://schemas.openxmlformats.org/spreadsheetml/2006/main" count="83" uniqueCount="68">
  <si>
    <t>Додаток 4</t>
  </si>
  <si>
    <t>4.Напрями діяльності та заходи обласної програми</t>
  </si>
  <si>
    <t>тис.грн</t>
  </si>
  <si>
    <t>Захід</t>
  </si>
  <si>
    <t>Усього</t>
  </si>
  <si>
    <t>у тому числі:</t>
  </si>
  <si>
    <t>у тому числі</t>
  </si>
  <si>
    <t>Інші місцеві бюджети</t>
  </si>
  <si>
    <t>5.Аналіз виконання за видатками в цілому за програмою:</t>
  </si>
  <si>
    <t>Виконавець програми</t>
  </si>
  <si>
    <t>Відхилення</t>
  </si>
  <si>
    <t>Загальний фонд</t>
  </si>
  <si>
    <t>Планові обсяги фінансування  тис грн</t>
  </si>
  <si>
    <t>Строк виконання заходу</t>
  </si>
  <si>
    <t>Обласний  бюджет</t>
  </si>
  <si>
    <t>Кошти  необхідних джерел</t>
  </si>
  <si>
    <t>Спеціальний фонд</t>
  </si>
  <si>
    <t>Бюджетні асигнування з урахуванням змін  в тис грн</t>
  </si>
  <si>
    <t xml:space="preserve">Проведені видатки (касові видатки) в тис грн </t>
  </si>
  <si>
    <t xml:space="preserve">Загальний обсяг фінансування, передбачений  програмою в тис грн </t>
  </si>
  <si>
    <t>Фактичні обсяги фінансування тис грн</t>
  </si>
  <si>
    <t>до Порядку</t>
  </si>
  <si>
    <t>Електронна охорона здоров'я</t>
  </si>
  <si>
    <t>Департамент охорони здоров’я обласної державної адміністрації, комунальне некомерційне підприємство "Херсонський обласний інформаційно-аналітичний центр медичної статистики" Херсонської обласної ради</t>
  </si>
  <si>
    <t>Усього Завдання 1</t>
  </si>
  <si>
    <t xml:space="preserve">ЗВІТ про виконання  </t>
  </si>
  <si>
    <t xml:space="preserve">регіональної цільової програми «Електронна охорона здоров'я» 
 на 2017 - 2020 роки
</t>
  </si>
  <si>
    <t>Усього Завдання 2</t>
  </si>
  <si>
    <t>Усього Завдання 4</t>
  </si>
  <si>
    <t xml:space="preserve">Усього за програмою </t>
  </si>
  <si>
    <t>1.1. Оплата комунальних послуг та енергоносіїв, виплата заробітної плати.</t>
  </si>
  <si>
    <t>1.2. Придбання предметів, матеріалів, обладнання та інвентарю, медикаментів та перев’язувальних матеріалів, продуктів харчування та інші видатки</t>
  </si>
  <si>
    <t>1.3. Забезпечення фінансування комунальної установи «Медичний пансіонат «Медик» Херсонської обласної ради за рахунок коштів обласного бюджету для покриття витрат на тимчасове розміщення на пільгових умовах окремих категорій населення</t>
  </si>
  <si>
    <t xml:space="preserve">Завдання 2 ."Забезпечення оновлення матеріально-технічної бази комунальних закладів охорони здоров’я Херсонської обласної ради для реалізації державних гарантій медичного обслуговування населення за програмою медичних гарантій для третинної (спеціалізованої) медичної допомоги в області"                            </t>
  </si>
  <si>
    <t>2.1. Придбання обладнання і предметів довгострокового користування (комп’ютерної техніки для доукомплектування робочих місць лікарів), забезпечення реалізації переходу на фінансування через Національну службу здоров’я України</t>
  </si>
  <si>
    <t xml:space="preserve">2.3. Співфінансування субвенції з державного бюджету місцевим бюджетам на придбання ангіографічного обладнання                   </t>
  </si>
  <si>
    <t>2.4. Співфінансування субвенції з державного бюджету місцевим бюджетам на розвиток системи екстреної медичної допомоги</t>
  </si>
  <si>
    <t xml:space="preserve">2.5. Співфінансування   за рахунок коштів  державного фонду  регіонального розвитку інвестиційного  проекту  «Капітальний ремонт та оснащення обладнанням відділення неврологічної паталогії»                </t>
  </si>
  <si>
    <t>2.6. Співфінансування   за рахунок коштів  державного фонду  регіонального розвитку інвестиційного  проекту  «Екстрена медична допомога населенню прикордонного району Херсонської області» для закупівлі санітарного транспорту</t>
  </si>
  <si>
    <t>2.7. Проведення капітальних ремонтів та реставрації інших об’єктів</t>
  </si>
  <si>
    <t xml:space="preserve">Завдання 3. "Забезпечення  закладів охорони здоров’я засобами пожежної та техногенної безпеки"  </t>
  </si>
  <si>
    <t>Усього Завдання 3</t>
  </si>
  <si>
    <t>3.1. Обладнання об’єктів закладів автоматичною системою пожежної сигналізації</t>
  </si>
  <si>
    <t>3.2. Встановлення світлових покажчиків на шляхах евакуації аварійних виходів</t>
  </si>
  <si>
    <t>3.3. Обладнання електрощитів автономними системами пожежогасіння</t>
  </si>
  <si>
    <t>3.4. Обробка вогнезахисним розчином дерев’яних конструкцій тощо</t>
  </si>
  <si>
    <t>Завдання 4. "Підтримка медичних працівників обласних закладів охорони здоров’я"</t>
  </si>
  <si>
    <t>4.1. Придбання житла лікарям та фахівцям з базовою неповною вищою медичною освітою</t>
  </si>
  <si>
    <t>4.2. Здійснення доплати лікарям та фахівцям з базовою неповною вищою медичною освітою до заробітної плати щомісячно у розмірі 3000 грн</t>
  </si>
  <si>
    <t>4.3. Відшкодування лікарям та фахівцям з базовою неповною вищою медичною освітою вартості орендованого житла в комунальній установі «Медичний пансіонат «Медик» ХОР</t>
  </si>
  <si>
    <t>5.1. Забезпечення проведення медичних обстежень громадян призовного віку (фінансування роботи обласної військово-лікарської комісії та проведення додаткових медичних обстежень)</t>
  </si>
  <si>
    <t>Усього Завдання 5</t>
  </si>
  <si>
    <t>Державний бюджет</t>
  </si>
  <si>
    <r>
      <t xml:space="preserve">Не виконано
</t>
    </r>
    <r>
      <rPr>
        <b/>
        <sz val="10"/>
        <color theme="1"/>
        <rFont val="Times New Roman"/>
        <family val="1"/>
        <charset val="204"/>
      </rPr>
      <t>(у зв’язку  з обмеженим фінансовим ресурсом)</t>
    </r>
  </si>
  <si>
    <t xml:space="preserve">Завдання 1 .   "Забезпечення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комунальних закладів охорони здоров’я Херсонської обласної ради, фінансова підтримка закладів, визначених у підпункті «є» пункту 3 статті 90 Бюджетного кодексу України, та деяких закладів, що не надають медичних послуг за  програмою державних гарантій"                     </t>
  </si>
  <si>
    <t>Завдання 5. "Забезпечення функціонування військово-лікарських комісій"</t>
  </si>
  <si>
    <t>2. Департамент здоров'я обласної державної адміністрації, комунальні некомерційні підприємства, комунальні заклади та установи охорони  здоров’я  обласної  ради: «Херсонська обласна клінічна лікарня»,  «Обласна лікарня відновного лікування», «Херсонська дитяча обласна клінічна лікарня», «Херсонський обласний заклад з надання  психіатричної допомоги», «Новозбур’ївська обласна туберкульозна лікарня», «Обласна дитяча туберкульозна лікарня» (м. Олешки), «Новотроїцька обласна туберкульозна лікарня», «Обласна лікарня  «ХОСПІС», «Фтизіопульмонологічний медичний центр», «Херсонський обласний  онкологічний диспансер», «Херсонський обласний  шкірно-венерологічний диспансер», «Херсонський обласний кардіологічний центр», «Обласний  наркологічний центр», «Херсонський обласний госпіталь ветеранів війни», «Херсонська обласна інфекційна лікарня ім.Г.І.Горбачевського», «Новокаховський  дитячий протитуберкульозний санаторій «Джерельце», «Новоолександрівський обласний дитячий гастроентерологічний санаторій», «Новомаячківський дитячий психоневрологічний санаторій «Надія», «Новокаховський обласний дитячий кардіоревматологічний санаторій «Дружба», «Херсонський обласний дитячий пульмонологічний санаторій «Дніпро», «Херсонський обласний Будинок дитини», «Херсонський обласний центр служби крові», «Обласний територіальний центр екстреної медичної допомоги та медицини катастроф», «Херсонський обласний центр громадського здоров’я», «Херсонський обласний  Центр медико-соціальної експертизи», «Обласне бюро судово-медичної експертизи», «Обласна база спеціального медичного постачання», «Херсонський обласний центр профілактики і боротьби зі СНІДом», «Херсонський обласний інформаційно-аналітичний центр  медичної статистики», «Медичний пансіонат «Медик»</t>
  </si>
  <si>
    <t xml:space="preserve"> КВКВ    найменування головного розпорядника коштів програми</t>
  </si>
  <si>
    <r>
      <t xml:space="preserve">1. </t>
    </r>
    <r>
      <rPr>
        <u/>
        <sz val="12"/>
        <color theme="1"/>
        <rFont val="Times New Roman"/>
        <family val="1"/>
        <charset val="204"/>
      </rPr>
      <t>Департамент здоров'я обласної державної адміністрації</t>
    </r>
  </si>
  <si>
    <r>
      <rPr>
        <sz val="12"/>
        <color theme="1"/>
        <rFont val="Times New Roman"/>
        <family val="1"/>
        <charset val="204"/>
      </rPr>
      <t xml:space="preserve">3. </t>
    </r>
    <r>
      <rPr>
        <u/>
        <sz val="12"/>
        <color theme="1"/>
        <rFont val="Times New Roman"/>
        <family val="1"/>
        <charset val="204"/>
      </rPr>
      <t>Рішення XXXI сесії VII скликання від 20.12.2019 року №1517, внесені зміни рішеням XXXII сесії VII скликання від 28.02.2020 року №1570, внесені зміни рішенням XXXV сесії обласної ради VІІ скликання від 29.05.2020 року №1660</t>
    </r>
  </si>
  <si>
    <t>КВКВ   дата і номер рішення про затвердження обласної програми</t>
  </si>
  <si>
    <t>КВКВ   найменування відповідального виконавця програми</t>
  </si>
  <si>
    <t>Звіт про виконання обласної програми розвитку та підтримки комунальних закладів охорони здоров'я Херсонської обласної ради за 2020 рік</t>
  </si>
  <si>
    <t>Стан виконання заходів (результативні показники виконання програми )</t>
  </si>
  <si>
    <t>Кошти повернуті до МОЗ</t>
  </si>
  <si>
    <t>2.2. Придбання медичного обладнання та інвентарю довгострокового користування</t>
  </si>
  <si>
    <t>Не надійшли кошти з Державного бюджету для співфінансування</t>
  </si>
  <si>
    <t>Проект не відібрано регіональною комісією для реалізації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</si>
</sst>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u/>
      <sz val="12"/>
      <color theme="1"/>
      <name val="Times New Roman"/>
      <family val="1"/>
      <charset val="204"/>
    </font>
    <font>
      <sz val="10"/>
      <color theme="1"/>
      <name val="Times New Roman"/>
      <family val="1"/>
      <charset val="204"/>
    </font>
    <font>
      <sz val="12"/>
      <color indexed="8"/>
      <name val="Times New Roman"/>
      <family val="1"/>
      <charset val="204"/>
    </font>
    <font>
      <b/>
      <sz val="10"/>
      <color theme="1"/>
      <name val="Times New Roman"/>
      <family val="1"/>
      <charset val="204"/>
    </font>
    <font>
      <b/>
      <sz val="12"/>
      <color theme="1"/>
      <name val="Times New Roman"/>
      <family val="1"/>
      <charset val="204"/>
    </font>
    <font>
      <sz val="11"/>
      <color theme="1"/>
      <name val="Times New Roman"/>
      <family val="1"/>
      <charset val="204"/>
    </font>
    <font>
      <sz val="11"/>
      <color indexed="8"/>
      <name val="Times New Roman"/>
      <family val="1"/>
      <charset val="204"/>
    </font>
    <font>
      <b/>
      <sz val="12"/>
      <color indexed="8"/>
      <name val="Times New Roman"/>
      <family val="1"/>
      <charset val="204"/>
    </font>
    <font>
      <u/>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indexed="64"/>
      </right>
      <top/>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medium">
        <color rgb="FF000000"/>
      </top>
      <bottom style="thin">
        <color indexed="64"/>
      </bottom>
      <diagonal/>
    </border>
    <border>
      <left style="thin">
        <color indexed="64"/>
      </left>
      <right style="thin">
        <color indexed="64"/>
      </right>
      <top/>
      <bottom/>
      <diagonal/>
    </border>
  </borders>
  <cellStyleXfs count="1">
    <xf numFmtId="0" fontId="0" fillId="0" borderId="0"/>
  </cellStyleXfs>
  <cellXfs count="94">
    <xf numFmtId="0" fontId="0" fillId="0" borderId="0" xfId="0"/>
    <xf numFmtId="0" fontId="8" fillId="0" borderId="0" xfId="0" applyFont="1"/>
    <xf numFmtId="0" fontId="0" fillId="0" borderId="0" xfId="0" applyFont="1"/>
    <xf numFmtId="0" fontId="8" fillId="0" borderId="0" xfId="0" applyFont="1" applyAlignment="1">
      <alignment horizontal="right"/>
    </xf>
    <xf numFmtId="0" fontId="8" fillId="0" borderId="6" xfId="0" applyFont="1" applyBorder="1" applyAlignment="1">
      <alignment vertical="top" wrapText="1"/>
    </xf>
    <xf numFmtId="0" fontId="8" fillId="0" borderId="12" xfId="0" applyFont="1" applyBorder="1" applyAlignment="1">
      <alignment vertical="top" wrapText="1"/>
    </xf>
    <xf numFmtId="0" fontId="8" fillId="0" borderId="14" xfId="0" applyFont="1" applyBorder="1" applyAlignment="1">
      <alignment vertical="top" wrapText="1"/>
    </xf>
    <xf numFmtId="0" fontId="8" fillId="0" borderId="5" xfId="0" applyFont="1" applyBorder="1" applyAlignment="1">
      <alignment vertical="top" wrapText="1"/>
    </xf>
    <xf numFmtId="0" fontId="8" fillId="0" borderId="22" xfId="0" applyFont="1" applyBorder="1" applyAlignment="1">
      <alignment vertical="center"/>
    </xf>
    <xf numFmtId="0" fontId="9" fillId="2" borderId="22" xfId="0" applyFont="1" applyFill="1" applyBorder="1" applyAlignment="1">
      <alignment horizontal="center" vertical="center" wrapText="1"/>
    </xf>
    <xf numFmtId="0" fontId="8" fillId="0" borderId="22" xfId="0" applyFont="1" applyBorder="1"/>
    <xf numFmtId="0" fontId="0" fillId="0" borderId="23" xfId="0" applyFont="1" applyBorder="1" applyAlignment="1">
      <alignment vertical="center"/>
    </xf>
    <xf numFmtId="0" fontId="0" fillId="0" borderId="0" xfId="0" applyFill="1" applyAlignment="1">
      <alignment horizontal="center" vertical="center"/>
    </xf>
    <xf numFmtId="0" fontId="0" fillId="0" borderId="0" xfId="0" applyFill="1"/>
    <xf numFmtId="0" fontId="8" fillId="0" borderId="0" xfId="0" applyFont="1" applyFill="1"/>
    <xf numFmtId="0" fontId="3" fillId="0" borderId="0" xfId="0" applyFont="1" applyFill="1"/>
    <xf numFmtId="0" fontId="11" fillId="0" borderId="0" xfId="0" applyFont="1" applyFill="1" applyAlignment="1">
      <alignment horizontal="center" vertical="center"/>
    </xf>
    <xf numFmtId="0" fontId="11" fillId="0" borderId="0" xfId="0" applyFont="1" applyFill="1"/>
    <xf numFmtId="0" fontId="5" fillId="0" borderId="22" xfId="0" applyFont="1" applyFill="1" applyBorder="1" applyAlignment="1">
      <alignment horizontal="left" vertical="center" wrapText="1"/>
    </xf>
    <xf numFmtId="0" fontId="7" fillId="0" borderId="22" xfId="0" applyFont="1" applyFill="1" applyBorder="1" applyAlignment="1">
      <alignment horizontal="center" vertical="top" wrapText="1"/>
    </xf>
    <xf numFmtId="0" fontId="1" fillId="0" borderId="0" xfId="0" applyFont="1" applyFill="1" applyAlignment="1">
      <alignment horizontal="center"/>
    </xf>
    <xf numFmtId="0" fontId="2" fillId="0" borderId="0" xfId="0" applyFont="1" applyFill="1" applyAlignment="1">
      <alignment horizontal="center" vertical="center"/>
    </xf>
    <xf numFmtId="0" fontId="1" fillId="0" borderId="0" xfId="0" applyFont="1" applyFill="1" applyAlignment="1">
      <alignment horizontal="left" indent="15"/>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xf numFmtId="0" fontId="4" fillId="0" borderId="0" xfId="0" applyFont="1" applyFill="1" applyAlignment="1">
      <alignment horizontal="right" indent="2"/>
    </xf>
    <xf numFmtId="0" fontId="4" fillId="0" borderId="25" xfId="0" applyFont="1" applyFill="1" applyBorder="1" applyAlignment="1">
      <alignment horizontal="center" vertical="center" wrapText="1"/>
    </xf>
    <xf numFmtId="0" fontId="7" fillId="0" borderId="22" xfId="0" applyFont="1" applyFill="1" applyBorder="1" applyAlignment="1">
      <alignment horizontal="left" vertical="top" wrapText="1"/>
    </xf>
    <xf numFmtId="0" fontId="0" fillId="0" borderId="22" xfId="0" applyFill="1" applyBorder="1" applyAlignment="1">
      <alignment horizontal="center" wrapText="1"/>
    </xf>
    <xf numFmtId="0" fontId="10" fillId="0" borderId="22"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10" fillId="0" borderId="22" xfId="0" applyFont="1" applyFill="1" applyBorder="1" applyAlignment="1">
      <alignment horizontal="left" vertical="top" wrapText="1"/>
    </xf>
    <xf numFmtId="0" fontId="2" fillId="0" borderId="22" xfId="0" applyFont="1" applyFill="1" applyBorder="1" applyAlignment="1">
      <alignment wrapText="1"/>
    </xf>
    <xf numFmtId="0" fontId="10" fillId="0" borderId="22"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xf numFmtId="0" fontId="2" fillId="0" borderId="22" xfId="0"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164" fontId="7" fillId="0" borderId="22" xfId="0" applyNumberFormat="1" applyFont="1" applyFill="1" applyBorder="1" applyAlignment="1">
      <alignment horizontal="center" vertical="center"/>
    </xf>
    <xf numFmtId="0" fontId="7"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applyAlignment="1">
      <alignment horizontal="center" wrapText="1"/>
    </xf>
    <xf numFmtId="0" fontId="3" fillId="0" borderId="0" xfId="0" applyFont="1" applyFill="1" applyAlignment="1">
      <alignment horizontal="left" wrapText="1"/>
    </xf>
    <xf numFmtId="0" fontId="0" fillId="0" borderId="0" xfId="0" applyFill="1" applyAlignment="1">
      <alignment horizontal="left"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164" fontId="2" fillId="0" borderId="23" xfId="0" applyNumberFormat="1" applyFont="1" applyFill="1" applyBorder="1" applyAlignment="1">
      <alignment horizontal="center" vertical="center"/>
    </xf>
    <xf numFmtId="164" fontId="2" fillId="0" borderId="24" xfId="0" applyNumberFormat="1" applyFont="1" applyFill="1" applyBorder="1" applyAlignment="1">
      <alignment horizontal="center" vertical="center"/>
    </xf>
    <xf numFmtId="164" fontId="2" fillId="0" borderId="23" xfId="0" applyNumberFormat="1" applyFont="1" applyFill="1" applyBorder="1" applyAlignment="1">
      <alignment horizontal="center" vertical="center" wrapText="1"/>
    </xf>
    <xf numFmtId="164" fontId="2" fillId="0" borderId="24"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xf>
    <xf numFmtId="164" fontId="2" fillId="0" borderId="26" xfId="0" applyNumberFormat="1"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5" xfId="0" applyFont="1" applyBorder="1" applyAlignment="1">
      <alignment horizontal="center" vertical="top"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0" fontId="8" fillId="0" borderId="16" xfId="0" applyFont="1" applyBorder="1" applyAlignment="1">
      <alignment horizontal="center" vertical="top" wrapText="1"/>
    </xf>
    <xf numFmtId="0" fontId="8" fillId="0" borderId="8" xfId="0" applyFont="1" applyBorder="1" applyAlignment="1">
      <alignment horizontal="center" vertical="top" wrapText="1"/>
    </xf>
    <xf numFmtId="0" fontId="8" fillId="0" borderId="6"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8" fillId="0" borderId="1"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horizontal="center"/>
    </xf>
    <xf numFmtId="0" fontId="8"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view="pageBreakPreview" zoomScale="90" zoomScaleSheetLayoutView="90" workbookViewId="0">
      <selection activeCell="I47" sqref="I47"/>
    </sheetView>
  </sheetViews>
  <sheetFormatPr defaultRowHeight="15" x14ac:dyDescent="0.25"/>
  <cols>
    <col min="1" max="1" width="112" style="13" customWidth="1"/>
    <col min="2" max="2" width="13.140625" style="12" customWidth="1"/>
    <col min="3" max="4" width="10.85546875" style="12" customWidth="1"/>
    <col min="5" max="5" width="10" style="12" customWidth="1"/>
    <col min="6" max="6" width="9.28515625" style="12" bestFit="1" customWidth="1"/>
    <col min="7" max="7" width="9.5703125" style="12" customWidth="1"/>
    <col min="8" max="8" width="10.140625" style="12" bestFit="1" customWidth="1"/>
    <col min="9" max="9" width="10.140625" style="12" customWidth="1"/>
    <col min="10" max="10" width="10.140625" style="12" bestFit="1" customWidth="1"/>
    <col min="11" max="11" width="9.28515625" style="12" bestFit="1" customWidth="1"/>
    <col min="12" max="12" width="10" style="12" customWidth="1"/>
    <col min="13" max="13" width="20.85546875" style="13" customWidth="1"/>
    <col min="14" max="16384" width="9.140625" style="13"/>
  </cols>
  <sheetData>
    <row r="1" spans="1:13" ht="11.25" customHeight="1" x14ac:dyDescent="0.3">
      <c r="A1" s="20"/>
      <c r="L1" s="21" t="s">
        <v>0</v>
      </c>
    </row>
    <row r="2" spans="1:13" ht="22.5" customHeight="1" x14ac:dyDescent="0.3">
      <c r="A2" s="22"/>
      <c r="H2" s="23"/>
      <c r="I2" s="23"/>
      <c r="K2" s="24" t="s">
        <v>21</v>
      </c>
    </row>
    <row r="3" spans="1:13" ht="36" hidden="1" customHeight="1" x14ac:dyDescent="0.3">
      <c r="A3" s="49" t="s">
        <v>25</v>
      </c>
      <c r="B3" s="49"/>
      <c r="C3" s="49"/>
      <c r="D3" s="49"/>
      <c r="E3" s="49"/>
      <c r="F3" s="49"/>
      <c r="G3" s="49"/>
      <c r="H3" s="49"/>
      <c r="I3" s="49"/>
      <c r="J3" s="49"/>
      <c r="K3" s="49"/>
      <c r="L3" s="49"/>
      <c r="M3" s="49"/>
    </row>
    <row r="4" spans="1:13" ht="36" hidden="1" customHeight="1" x14ac:dyDescent="0.3">
      <c r="A4" s="50" t="s">
        <v>26</v>
      </c>
      <c r="B4" s="49"/>
      <c r="C4" s="49"/>
      <c r="D4" s="49"/>
      <c r="E4" s="49"/>
      <c r="F4" s="49"/>
      <c r="G4" s="49"/>
      <c r="H4" s="49"/>
      <c r="I4" s="49"/>
      <c r="J4" s="49"/>
      <c r="K4" s="49"/>
      <c r="L4" s="49"/>
      <c r="M4" s="49"/>
    </row>
    <row r="5" spans="1:13" ht="18.75" x14ac:dyDescent="0.3">
      <c r="A5" s="49" t="s">
        <v>62</v>
      </c>
      <c r="B5" s="49"/>
      <c r="C5" s="49"/>
      <c r="D5" s="49"/>
      <c r="E5" s="49"/>
      <c r="F5" s="49"/>
      <c r="G5" s="49"/>
      <c r="H5" s="49"/>
      <c r="I5" s="49"/>
      <c r="J5" s="49"/>
      <c r="K5" s="49"/>
      <c r="L5" s="49"/>
      <c r="M5" s="49"/>
    </row>
    <row r="6" spans="1:13" ht="15.75" x14ac:dyDescent="0.25">
      <c r="A6" s="25"/>
    </row>
    <row r="7" spans="1:13" ht="15.75" x14ac:dyDescent="0.25">
      <c r="A7" s="51"/>
      <c r="B7" s="52"/>
      <c r="C7" s="52"/>
      <c r="D7" s="52"/>
      <c r="E7" s="52"/>
      <c r="F7" s="52"/>
      <c r="G7" s="52"/>
      <c r="H7" s="52"/>
      <c r="I7" s="52"/>
      <c r="J7" s="52"/>
      <c r="K7" s="52"/>
      <c r="L7" s="52"/>
      <c r="M7" s="52"/>
    </row>
    <row r="8" spans="1:13" ht="18" customHeight="1" x14ac:dyDescent="0.25">
      <c r="A8" s="25" t="s">
        <v>58</v>
      </c>
    </row>
    <row r="9" spans="1:13" ht="18" customHeight="1" x14ac:dyDescent="0.25">
      <c r="A9" s="14" t="s">
        <v>57</v>
      </c>
    </row>
    <row r="10" spans="1:13" ht="18" customHeight="1" x14ac:dyDescent="0.25">
      <c r="A10" s="25"/>
    </row>
    <row r="11" spans="1:13" ht="135.75" customHeight="1" x14ac:dyDescent="0.25">
      <c r="A11" s="53" t="s">
        <v>56</v>
      </c>
      <c r="B11" s="54"/>
      <c r="C11" s="54"/>
      <c r="D11" s="54"/>
      <c r="E11" s="54"/>
      <c r="F11" s="54"/>
      <c r="G11" s="54"/>
      <c r="H11" s="54"/>
      <c r="I11" s="54"/>
      <c r="J11" s="54"/>
      <c r="K11" s="54"/>
      <c r="L11" s="54"/>
      <c r="M11" s="54"/>
    </row>
    <row r="12" spans="1:13" ht="18" customHeight="1" x14ac:dyDescent="0.25">
      <c r="A12" s="14" t="s">
        <v>61</v>
      </c>
    </row>
    <row r="13" spans="1:13" ht="18" customHeight="1" x14ac:dyDescent="0.25">
      <c r="A13" s="25"/>
    </row>
    <row r="14" spans="1:13" ht="18" customHeight="1" x14ac:dyDescent="0.25">
      <c r="A14" s="15" t="s">
        <v>59</v>
      </c>
      <c r="B14" s="16"/>
      <c r="C14" s="16"/>
      <c r="D14" s="16"/>
      <c r="E14" s="16"/>
      <c r="F14" s="16"/>
      <c r="G14" s="16"/>
      <c r="H14" s="16"/>
      <c r="I14" s="16"/>
      <c r="J14" s="16"/>
      <c r="K14" s="16"/>
      <c r="L14" s="16"/>
      <c r="M14" s="17"/>
    </row>
    <row r="15" spans="1:13" ht="18" customHeight="1" x14ac:dyDescent="0.25">
      <c r="A15" s="14" t="s">
        <v>60</v>
      </c>
    </row>
    <row r="16" spans="1:13" ht="18" customHeight="1" x14ac:dyDescent="0.25">
      <c r="A16" s="25"/>
    </row>
    <row r="17" spans="1:13" ht="15.75" x14ac:dyDescent="0.25">
      <c r="A17" s="25" t="s">
        <v>1</v>
      </c>
    </row>
    <row r="18" spans="1:13" ht="9.75" customHeight="1" thickBot="1" x14ac:dyDescent="0.3">
      <c r="A18" s="26"/>
    </row>
    <row r="19" spans="1:13" ht="12.75" customHeight="1" x14ac:dyDescent="0.25">
      <c r="A19" s="43" t="s">
        <v>3</v>
      </c>
      <c r="B19" s="43" t="s">
        <v>13</v>
      </c>
      <c r="C19" s="46" t="s">
        <v>12</v>
      </c>
      <c r="D19" s="47"/>
      <c r="E19" s="47"/>
      <c r="F19" s="47"/>
      <c r="G19" s="48"/>
      <c r="H19" s="46" t="s">
        <v>20</v>
      </c>
      <c r="I19" s="47"/>
      <c r="J19" s="47"/>
      <c r="K19" s="47"/>
      <c r="L19" s="48"/>
      <c r="M19" s="43" t="s">
        <v>63</v>
      </c>
    </row>
    <row r="20" spans="1:13" ht="12.75" customHeight="1" thickBot="1" x14ac:dyDescent="0.3">
      <c r="A20" s="44"/>
      <c r="B20" s="60"/>
      <c r="C20" s="57"/>
      <c r="D20" s="58"/>
      <c r="E20" s="58"/>
      <c r="F20" s="58"/>
      <c r="G20" s="59"/>
      <c r="H20" s="57"/>
      <c r="I20" s="58"/>
      <c r="J20" s="58"/>
      <c r="K20" s="58"/>
      <c r="L20" s="59"/>
      <c r="M20" s="60"/>
    </row>
    <row r="21" spans="1:13" ht="15.75" customHeight="1" thickBot="1" x14ac:dyDescent="0.3">
      <c r="A21" s="44"/>
      <c r="B21" s="60"/>
      <c r="C21" s="43" t="s">
        <v>4</v>
      </c>
      <c r="D21" s="46" t="s">
        <v>5</v>
      </c>
      <c r="E21" s="47"/>
      <c r="F21" s="47"/>
      <c r="G21" s="48"/>
      <c r="H21" s="43" t="s">
        <v>4</v>
      </c>
      <c r="I21" s="46" t="s">
        <v>6</v>
      </c>
      <c r="J21" s="47"/>
      <c r="K21" s="47"/>
      <c r="L21" s="48"/>
      <c r="M21" s="60"/>
    </row>
    <row r="22" spans="1:13" ht="21" customHeight="1" x14ac:dyDescent="0.25">
      <c r="A22" s="44"/>
      <c r="B22" s="60"/>
      <c r="C22" s="44"/>
      <c r="D22" s="43" t="s">
        <v>52</v>
      </c>
      <c r="E22" s="43" t="s">
        <v>14</v>
      </c>
      <c r="F22" s="43" t="s">
        <v>7</v>
      </c>
      <c r="G22" s="43" t="s">
        <v>15</v>
      </c>
      <c r="H22" s="44"/>
      <c r="I22" s="43" t="s">
        <v>52</v>
      </c>
      <c r="J22" s="43" t="s">
        <v>14</v>
      </c>
      <c r="K22" s="43" t="s">
        <v>7</v>
      </c>
      <c r="L22" s="43" t="s">
        <v>15</v>
      </c>
      <c r="M22" s="60"/>
    </row>
    <row r="23" spans="1:13" x14ac:dyDescent="0.25">
      <c r="A23" s="44"/>
      <c r="B23" s="60"/>
      <c r="C23" s="44"/>
      <c r="D23" s="44"/>
      <c r="E23" s="44"/>
      <c r="F23" s="44"/>
      <c r="G23" s="44"/>
      <c r="H23" s="44"/>
      <c r="I23" s="44"/>
      <c r="J23" s="44"/>
      <c r="K23" s="44"/>
      <c r="L23" s="44"/>
      <c r="M23" s="60"/>
    </row>
    <row r="24" spans="1:13" ht="15.75" thickBot="1" x14ac:dyDescent="0.3">
      <c r="A24" s="45"/>
      <c r="B24" s="61"/>
      <c r="C24" s="45"/>
      <c r="D24" s="45"/>
      <c r="E24" s="45"/>
      <c r="F24" s="45"/>
      <c r="G24" s="45"/>
      <c r="H24" s="45"/>
      <c r="I24" s="45"/>
      <c r="J24" s="45"/>
      <c r="K24" s="45"/>
      <c r="L24" s="45"/>
      <c r="M24" s="61"/>
    </row>
    <row r="25" spans="1:13" x14ac:dyDescent="0.25">
      <c r="A25" s="27">
        <v>1</v>
      </c>
      <c r="B25" s="27">
        <v>2</v>
      </c>
      <c r="C25" s="27">
        <v>3</v>
      </c>
      <c r="D25" s="27">
        <v>4</v>
      </c>
      <c r="E25" s="27">
        <v>5</v>
      </c>
      <c r="F25" s="27">
        <v>6</v>
      </c>
      <c r="G25" s="27">
        <v>7</v>
      </c>
      <c r="H25" s="27">
        <v>8</v>
      </c>
      <c r="I25" s="27">
        <v>9</v>
      </c>
      <c r="J25" s="27">
        <v>10</v>
      </c>
      <c r="K25" s="27">
        <v>11</v>
      </c>
      <c r="L25" s="27">
        <v>12</v>
      </c>
      <c r="M25" s="27">
        <v>13</v>
      </c>
    </row>
    <row r="26" spans="1:13" ht="78.75" x14ac:dyDescent="0.25">
      <c r="A26" s="28" t="s">
        <v>54</v>
      </c>
      <c r="B26" s="37"/>
      <c r="C26" s="38"/>
      <c r="D26" s="38"/>
      <c r="E26" s="38"/>
      <c r="F26" s="38"/>
      <c r="G26" s="38"/>
      <c r="H26" s="38"/>
      <c r="I26" s="38"/>
      <c r="J26" s="38"/>
      <c r="K26" s="38"/>
      <c r="L26" s="38"/>
      <c r="M26" s="29"/>
    </row>
    <row r="27" spans="1:13" ht="15.75" x14ac:dyDescent="0.25">
      <c r="A27" s="18" t="s">
        <v>30</v>
      </c>
      <c r="B27" s="66">
        <v>2020</v>
      </c>
      <c r="C27" s="62">
        <f>G27+F27+E27+D27</f>
        <v>118414.9</v>
      </c>
      <c r="D27" s="62">
        <v>9943.2000000000007</v>
      </c>
      <c r="E27" s="62">
        <v>106771.7</v>
      </c>
      <c r="F27" s="62">
        <v>1700</v>
      </c>
      <c r="G27" s="64"/>
      <c r="H27" s="62">
        <f>J27+K27+L27+I27</f>
        <v>117647.5</v>
      </c>
      <c r="I27" s="64">
        <v>9943.1</v>
      </c>
      <c r="J27" s="64">
        <v>106620.7</v>
      </c>
      <c r="K27" s="64">
        <v>1083.7</v>
      </c>
      <c r="L27" s="64"/>
      <c r="M27" s="55"/>
    </row>
    <row r="28" spans="1:13" ht="36" customHeight="1" x14ac:dyDescent="0.25">
      <c r="A28" s="18" t="s">
        <v>31</v>
      </c>
      <c r="B28" s="67"/>
      <c r="C28" s="63"/>
      <c r="D28" s="63"/>
      <c r="E28" s="63"/>
      <c r="F28" s="63"/>
      <c r="G28" s="65"/>
      <c r="H28" s="63"/>
      <c r="I28" s="65"/>
      <c r="J28" s="65"/>
      <c r="K28" s="65"/>
      <c r="L28" s="65"/>
      <c r="M28" s="56"/>
    </row>
    <row r="29" spans="1:13" ht="47.25" x14ac:dyDescent="0.25">
      <c r="A29" s="18" t="s">
        <v>32</v>
      </c>
      <c r="B29" s="37">
        <v>2020</v>
      </c>
      <c r="C29" s="39">
        <f t="shared" ref="C29" si="0">E29+F29+G29+D29</f>
        <v>2960.6</v>
      </c>
      <c r="D29" s="39"/>
      <c r="E29" s="39">
        <v>2960.6</v>
      </c>
      <c r="F29" s="39"/>
      <c r="G29" s="39"/>
      <c r="H29" s="39">
        <f t="shared" ref="H29" si="1">J29+K29+L29+I29</f>
        <v>2481.5</v>
      </c>
      <c r="I29" s="39"/>
      <c r="J29" s="39">
        <v>2481.5</v>
      </c>
      <c r="K29" s="39"/>
      <c r="L29" s="39"/>
      <c r="M29" s="19"/>
    </row>
    <row r="30" spans="1:13" ht="15.75" x14ac:dyDescent="0.25">
      <c r="A30" s="30" t="s">
        <v>24</v>
      </c>
      <c r="B30" s="40"/>
      <c r="C30" s="41">
        <f>C27+C29</f>
        <v>121375.5</v>
      </c>
      <c r="D30" s="41">
        <f>D27+D29</f>
        <v>9943.2000000000007</v>
      </c>
      <c r="E30" s="41">
        <f>E27+E29</f>
        <v>109732.3</v>
      </c>
      <c r="F30" s="41">
        <f>F27+F29</f>
        <v>1700</v>
      </c>
      <c r="G30" s="41">
        <f>G27+G29</f>
        <v>0</v>
      </c>
      <c r="H30" s="41">
        <f t="shared" ref="H30:L30" si="2">H27+H29</f>
        <v>120129</v>
      </c>
      <c r="I30" s="41">
        <f t="shared" si="2"/>
        <v>9943.1</v>
      </c>
      <c r="J30" s="41">
        <f t="shared" si="2"/>
        <v>109102.2</v>
      </c>
      <c r="K30" s="41">
        <f t="shared" si="2"/>
        <v>1083.7</v>
      </c>
      <c r="L30" s="41">
        <f t="shared" si="2"/>
        <v>0</v>
      </c>
      <c r="M30" s="31"/>
    </row>
    <row r="31" spans="1:13" ht="63" x14ac:dyDescent="0.25">
      <c r="A31" s="32" t="s">
        <v>33</v>
      </c>
      <c r="B31" s="40"/>
      <c r="C31" s="39"/>
      <c r="D31" s="39"/>
      <c r="E31" s="39"/>
      <c r="F31" s="39"/>
      <c r="G31" s="39"/>
      <c r="H31" s="39"/>
      <c r="I31" s="39"/>
      <c r="J31" s="39"/>
      <c r="K31" s="39"/>
      <c r="L31" s="39"/>
      <c r="M31" s="31"/>
    </row>
    <row r="32" spans="1:13" ht="47.25" x14ac:dyDescent="0.25">
      <c r="A32" s="18" t="s">
        <v>34</v>
      </c>
      <c r="B32" s="40">
        <v>2020</v>
      </c>
      <c r="C32" s="39">
        <f t="shared" ref="C32:C37" si="3">E32+F32+G32+D32</f>
        <v>17180</v>
      </c>
      <c r="D32" s="39"/>
      <c r="E32" s="39">
        <v>17180</v>
      </c>
      <c r="F32" s="39"/>
      <c r="G32" s="39"/>
      <c r="H32" s="39">
        <f t="shared" ref="H32:H37" si="4">J32+K32+L32+I32</f>
        <v>7216.3</v>
      </c>
      <c r="I32" s="39"/>
      <c r="J32" s="39">
        <v>7216.3</v>
      </c>
      <c r="K32" s="39"/>
      <c r="L32" s="39"/>
      <c r="M32" s="31"/>
    </row>
    <row r="33" spans="1:13" ht="15.75" x14ac:dyDescent="0.25">
      <c r="A33" s="18" t="s">
        <v>65</v>
      </c>
      <c r="B33" s="40">
        <v>2020</v>
      </c>
      <c r="C33" s="39">
        <f t="shared" si="3"/>
        <v>124678</v>
      </c>
      <c r="D33" s="39"/>
      <c r="E33" s="39">
        <v>124678</v>
      </c>
      <c r="F33" s="39"/>
      <c r="G33" s="39"/>
      <c r="H33" s="39">
        <f t="shared" si="4"/>
        <v>31814.3</v>
      </c>
      <c r="I33" s="39"/>
      <c r="J33" s="39">
        <v>31814.3</v>
      </c>
      <c r="K33" s="39"/>
      <c r="L33" s="39"/>
      <c r="M33" s="31"/>
    </row>
    <row r="34" spans="1:13" ht="31.5" x14ac:dyDescent="0.25">
      <c r="A34" s="18" t="s">
        <v>35</v>
      </c>
      <c r="B34" s="40">
        <v>2020</v>
      </c>
      <c r="C34" s="39">
        <f t="shared" si="3"/>
        <v>11538.5</v>
      </c>
      <c r="D34" s="39"/>
      <c r="E34" s="39">
        <v>11538.5</v>
      </c>
      <c r="F34" s="39"/>
      <c r="G34" s="39"/>
      <c r="H34" s="39">
        <f t="shared" si="4"/>
        <v>0</v>
      </c>
      <c r="I34" s="39"/>
      <c r="J34" s="39"/>
      <c r="K34" s="39"/>
      <c r="L34" s="39"/>
      <c r="M34" s="31" t="s">
        <v>64</v>
      </c>
    </row>
    <row r="35" spans="1:13" ht="31.5" x14ac:dyDescent="0.25">
      <c r="A35" s="18" t="s">
        <v>36</v>
      </c>
      <c r="B35" s="40">
        <v>2020</v>
      </c>
      <c r="C35" s="39">
        <f t="shared" si="3"/>
        <v>21326</v>
      </c>
      <c r="D35" s="39"/>
      <c r="E35" s="39">
        <v>21326</v>
      </c>
      <c r="F35" s="39"/>
      <c r="G35" s="39"/>
      <c r="H35" s="39">
        <f t="shared" si="4"/>
        <v>0</v>
      </c>
      <c r="I35" s="39"/>
      <c r="J35" s="39"/>
      <c r="K35" s="39"/>
      <c r="L35" s="39"/>
      <c r="M35" s="31" t="s">
        <v>64</v>
      </c>
    </row>
    <row r="36" spans="1:13" ht="78.75" x14ac:dyDescent="0.25">
      <c r="A36" s="18" t="s">
        <v>37</v>
      </c>
      <c r="B36" s="40">
        <v>2020</v>
      </c>
      <c r="C36" s="39">
        <f t="shared" si="3"/>
        <v>2169.5</v>
      </c>
      <c r="D36" s="39"/>
      <c r="E36" s="39">
        <v>2169.5</v>
      </c>
      <c r="F36" s="39"/>
      <c r="G36" s="39"/>
      <c r="H36" s="39">
        <f t="shared" si="4"/>
        <v>0</v>
      </c>
      <c r="I36" s="39"/>
      <c r="J36" s="39"/>
      <c r="K36" s="39"/>
      <c r="L36" s="39"/>
      <c r="M36" s="31" t="s">
        <v>66</v>
      </c>
    </row>
    <row r="37" spans="1:13" ht="78.75" x14ac:dyDescent="0.25">
      <c r="A37" s="18" t="s">
        <v>38</v>
      </c>
      <c r="B37" s="40">
        <v>2020</v>
      </c>
      <c r="C37" s="39">
        <f t="shared" si="3"/>
        <v>425</v>
      </c>
      <c r="D37" s="39"/>
      <c r="E37" s="39">
        <v>425</v>
      </c>
      <c r="F37" s="39"/>
      <c r="G37" s="39"/>
      <c r="H37" s="39">
        <f t="shared" si="4"/>
        <v>0</v>
      </c>
      <c r="I37" s="39"/>
      <c r="J37" s="39"/>
      <c r="K37" s="39"/>
      <c r="L37" s="39"/>
      <c r="M37" s="31" t="s">
        <v>67</v>
      </c>
    </row>
    <row r="38" spans="1:13" ht="15.75" x14ac:dyDescent="0.25">
      <c r="A38" s="18" t="s">
        <v>39</v>
      </c>
      <c r="B38" s="40">
        <v>2020</v>
      </c>
      <c r="C38" s="39">
        <f>E38+F38+G38+D38</f>
        <v>34152.800000000003</v>
      </c>
      <c r="D38" s="39"/>
      <c r="E38" s="39">
        <v>34152.800000000003</v>
      </c>
      <c r="F38" s="39"/>
      <c r="G38" s="39"/>
      <c r="H38" s="39">
        <f>J38+K38+L38+I38</f>
        <v>1827.8</v>
      </c>
      <c r="I38" s="39"/>
      <c r="J38" s="39">
        <v>1827.8</v>
      </c>
      <c r="K38" s="39"/>
      <c r="L38" s="39"/>
      <c r="M38" s="31"/>
    </row>
    <row r="39" spans="1:13" ht="15.75" x14ac:dyDescent="0.25">
      <c r="A39" s="30" t="s">
        <v>27</v>
      </c>
      <c r="B39" s="42"/>
      <c r="C39" s="41">
        <f>C32+C33+C34+C35+C36+C37+C38</f>
        <v>211469.8</v>
      </c>
      <c r="D39" s="41">
        <f t="shared" ref="D39:L39" si="5">D32+D33+D34+D35+D36+D37+D38</f>
        <v>0</v>
      </c>
      <c r="E39" s="41">
        <f t="shared" si="5"/>
        <v>211469.8</v>
      </c>
      <c r="F39" s="41">
        <f t="shared" si="5"/>
        <v>0</v>
      </c>
      <c r="G39" s="41">
        <f t="shared" si="5"/>
        <v>0</v>
      </c>
      <c r="H39" s="41">
        <f t="shared" si="5"/>
        <v>40858.400000000001</v>
      </c>
      <c r="I39" s="41">
        <f t="shared" si="5"/>
        <v>0</v>
      </c>
      <c r="J39" s="41">
        <f>J32+J33+J34+J35+J36+J37+J38</f>
        <v>40858.400000000001</v>
      </c>
      <c r="K39" s="41">
        <f t="shared" si="5"/>
        <v>0</v>
      </c>
      <c r="L39" s="41">
        <f t="shared" si="5"/>
        <v>0</v>
      </c>
      <c r="M39" s="33"/>
    </row>
    <row r="40" spans="1:13" ht="15.75" x14ac:dyDescent="0.25">
      <c r="A40" s="30" t="s">
        <v>40</v>
      </c>
      <c r="B40" s="40"/>
      <c r="C40" s="39"/>
      <c r="D40" s="39"/>
      <c r="E40" s="39"/>
      <c r="F40" s="39"/>
      <c r="G40" s="39"/>
      <c r="H40" s="39"/>
      <c r="I40" s="39"/>
      <c r="J40" s="39"/>
      <c r="K40" s="39"/>
      <c r="L40" s="39"/>
      <c r="M40" s="33"/>
    </row>
    <row r="41" spans="1:13" ht="27" customHeight="1" x14ac:dyDescent="0.25">
      <c r="A41" s="18" t="s">
        <v>42</v>
      </c>
      <c r="B41" s="68">
        <v>2020</v>
      </c>
      <c r="C41" s="62">
        <f>E41+F41+G41+D41</f>
        <v>32537.4</v>
      </c>
      <c r="D41" s="62"/>
      <c r="E41" s="62">
        <v>32537.4</v>
      </c>
      <c r="F41" s="62"/>
      <c r="G41" s="62"/>
      <c r="H41" s="62">
        <f t="shared" ref="H41" si="6">J41+K41+L41+I41</f>
        <v>4655.5</v>
      </c>
      <c r="I41" s="62"/>
      <c r="J41" s="62">
        <v>4655.5</v>
      </c>
      <c r="K41" s="62"/>
      <c r="L41" s="62"/>
      <c r="M41" s="72"/>
    </row>
    <row r="42" spans="1:13" ht="27" customHeight="1" x14ac:dyDescent="0.25">
      <c r="A42" s="18" t="s">
        <v>43</v>
      </c>
      <c r="B42" s="69"/>
      <c r="C42" s="71"/>
      <c r="D42" s="71"/>
      <c r="E42" s="71"/>
      <c r="F42" s="71"/>
      <c r="G42" s="71"/>
      <c r="H42" s="71"/>
      <c r="I42" s="71"/>
      <c r="J42" s="71"/>
      <c r="K42" s="71"/>
      <c r="L42" s="71"/>
      <c r="M42" s="73"/>
    </row>
    <row r="43" spans="1:13" ht="27" customHeight="1" x14ac:dyDescent="0.25">
      <c r="A43" s="18" t="s">
        <v>44</v>
      </c>
      <c r="B43" s="69"/>
      <c r="C43" s="71"/>
      <c r="D43" s="71"/>
      <c r="E43" s="71"/>
      <c r="F43" s="71"/>
      <c r="G43" s="71"/>
      <c r="H43" s="71"/>
      <c r="I43" s="71"/>
      <c r="J43" s="71"/>
      <c r="K43" s="71"/>
      <c r="L43" s="71"/>
      <c r="M43" s="73"/>
    </row>
    <row r="44" spans="1:13" ht="27" customHeight="1" x14ac:dyDescent="0.25">
      <c r="A44" s="18" t="s">
        <v>45</v>
      </c>
      <c r="B44" s="70"/>
      <c r="C44" s="63"/>
      <c r="D44" s="63"/>
      <c r="E44" s="63"/>
      <c r="F44" s="63"/>
      <c r="G44" s="63"/>
      <c r="H44" s="63"/>
      <c r="I44" s="63"/>
      <c r="J44" s="63"/>
      <c r="K44" s="63"/>
      <c r="L44" s="63"/>
      <c r="M44" s="74"/>
    </row>
    <row r="45" spans="1:13" ht="15.75" x14ac:dyDescent="0.25">
      <c r="A45" s="34" t="s">
        <v>41</v>
      </c>
      <c r="B45" s="40"/>
      <c r="C45" s="41">
        <f>C41</f>
        <v>32537.4</v>
      </c>
      <c r="D45" s="41">
        <f t="shared" ref="D45:L45" si="7">D41+D42+D43+D44</f>
        <v>0</v>
      </c>
      <c r="E45" s="41">
        <f t="shared" si="7"/>
        <v>32537.4</v>
      </c>
      <c r="F45" s="41">
        <f t="shared" si="7"/>
        <v>0</v>
      </c>
      <c r="G45" s="41">
        <f t="shared" si="7"/>
        <v>0</v>
      </c>
      <c r="H45" s="41">
        <f t="shared" si="7"/>
        <v>4655.5</v>
      </c>
      <c r="I45" s="41">
        <f t="shared" si="7"/>
        <v>0</v>
      </c>
      <c r="J45" s="41">
        <f t="shared" si="7"/>
        <v>4655.5</v>
      </c>
      <c r="K45" s="41">
        <f t="shared" si="7"/>
        <v>0</v>
      </c>
      <c r="L45" s="41">
        <f t="shared" si="7"/>
        <v>0</v>
      </c>
      <c r="M45" s="33"/>
    </row>
    <row r="46" spans="1:13" ht="15.75" x14ac:dyDescent="0.25">
      <c r="A46" s="34" t="s">
        <v>46</v>
      </c>
      <c r="B46" s="40"/>
      <c r="C46" s="41"/>
      <c r="D46" s="41"/>
      <c r="E46" s="41"/>
      <c r="F46" s="41"/>
      <c r="G46" s="41"/>
      <c r="H46" s="41"/>
      <c r="I46" s="41"/>
      <c r="J46" s="41"/>
      <c r="K46" s="41"/>
      <c r="L46" s="41"/>
      <c r="M46" s="33"/>
    </row>
    <row r="47" spans="1:13" ht="59.25" customHeight="1" x14ac:dyDescent="0.25">
      <c r="A47" s="18" t="s">
        <v>47</v>
      </c>
      <c r="B47" s="40">
        <v>2020</v>
      </c>
      <c r="C47" s="39">
        <f>E47+F47+G47+D47</f>
        <v>27280</v>
      </c>
      <c r="D47" s="39"/>
      <c r="E47" s="39">
        <v>27280</v>
      </c>
      <c r="F47" s="41"/>
      <c r="G47" s="41"/>
      <c r="H47" s="39">
        <f t="shared" ref="H47:H49" si="8">J47+K47+L47+I47</f>
        <v>0</v>
      </c>
      <c r="I47" s="41"/>
      <c r="J47" s="41"/>
      <c r="K47" s="41"/>
      <c r="L47" s="41"/>
      <c r="M47" s="31" t="s">
        <v>53</v>
      </c>
    </row>
    <row r="48" spans="1:13" ht="62.25" customHeight="1" x14ac:dyDescent="0.25">
      <c r="A48" s="18" t="s">
        <v>48</v>
      </c>
      <c r="B48" s="40">
        <v>2020</v>
      </c>
      <c r="C48" s="39">
        <f t="shared" ref="C48:C49" si="9">E48+F48+G48+D48</f>
        <v>21672</v>
      </c>
      <c r="D48" s="39"/>
      <c r="E48" s="39">
        <v>21672</v>
      </c>
      <c r="F48" s="41"/>
      <c r="G48" s="41"/>
      <c r="H48" s="39">
        <f t="shared" si="8"/>
        <v>0</v>
      </c>
      <c r="I48" s="41"/>
      <c r="J48" s="41"/>
      <c r="K48" s="41"/>
      <c r="L48" s="41"/>
      <c r="M48" s="31" t="s">
        <v>53</v>
      </c>
    </row>
    <row r="49" spans="1:13" ht="59.25" customHeight="1" x14ac:dyDescent="0.25">
      <c r="A49" s="18" t="s">
        <v>49</v>
      </c>
      <c r="B49" s="40">
        <v>2020</v>
      </c>
      <c r="C49" s="39">
        <f t="shared" si="9"/>
        <v>2520</v>
      </c>
      <c r="D49" s="39"/>
      <c r="E49" s="39">
        <v>2520</v>
      </c>
      <c r="F49" s="41"/>
      <c r="G49" s="41"/>
      <c r="H49" s="39">
        <f t="shared" si="8"/>
        <v>0</v>
      </c>
      <c r="I49" s="41"/>
      <c r="J49" s="41"/>
      <c r="K49" s="41"/>
      <c r="L49" s="41"/>
      <c r="M49" s="31" t="s">
        <v>53</v>
      </c>
    </row>
    <row r="50" spans="1:13" ht="15.75" x14ac:dyDescent="0.25">
      <c r="A50" s="34" t="s">
        <v>28</v>
      </c>
      <c r="B50" s="40"/>
      <c r="C50" s="41">
        <f>C47+C48+C49</f>
        <v>51472</v>
      </c>
      <c r="D50" s="41">
        <f t="shared" ref="D50:L50" si="10">D47+D48+D49</f>
        <v>0</v>
      </c>
      <c r="E50" s="41">
        <f t="shared" si="10"/>
        <v>51472</v>
      </c>
      <c r="F50" s="41">
        <f t="shared" si="10"/>
        <v>0</v>
      </c>
      <c r="G50" s="41">
        <f t="shared" si="10"/>
        <v>0</v>
      </c>
      <c r="H50" s="41">
        <f t="shared" si="10"/>
        <v>0</v>
      </c>
      <c r="I50" s="41">
        <f t="shared" si="10"/>
        <v>0</v>
      </c>
      <c r="J50" s="41">
        <f t="shared" si="10"/>
        <v>0</v>
      </c>
      <c r="K50" s="41">
        <f t="shared" si="10"/>
        <v>0</v>
      </c>
      <c r="L50" s="41">
        <f t="shared" si="10"/>
        <v>0</v>
      </c>
      <c r="M50" s="33"/>
    </row>
    <row r="51" spans="1:13" ht="15.75" x14ac:dyDescent="0.25">
      <c r="A51" s="34" t="s">
        <v>55</v>
      </c>
      <c r="B51" s="40"/>
      <c r="C51" s="41"/>
      <c r="D51" s="41"/>
      <c r="E51" s="41"/>
      <c r="F51" s="41"/>
      <c r="G51" s="41"/>
      <c r="H51" s="41"/>
      <c r="I51" s="41"/>
      <c r="J51" s="41"/>
      <c r="K51" s="41"/>
      <c r="L51" s="41"/>
      <c r="M51" s="33"/>
    </row>
    <row r="52" spans="1:13" ht="31.5" x14ac:dyDescent="0.25">
      <c r="A52" s="18" t="s">
        <v>50</v>
      </c>
      <c r="B52" s="40">
        <v>2020</v>
      </c>
      <c r="C52" s="39">
        <f>E52+F52+G52+D52</f>
        <v>1400</v>
      </c>
      <c r="D52" s="39"/>
      <c r="E52" s="39">
        <v>1400</v>
      </c>
      <c r="F52" s="39"/>
      <c r="G52" s="39"/>
      <c r="H52" s="39">
        <f>J52+K52+L52+I52</f>
        <v>317.89999999999998</v>
      </c>
      <c r="I52" s="39"/>
      <c r="J52" s="39">
        <v>317.89999999999998</v>
      </c>
      <c r="K52" s="39"/>
      <c r="L52" s="39"/>
      <c r="M52" s="33"/>
    </row>
    <row r="53" spans="1:13" ht="15.75" x14ac:dyDescent="0.25">
      <c r="A53" s="34" t="s">
        <v>51</v>
      </c>
      <c r="B53" s="40"/>
      <c r="C53" s="41">
        <f>C52</f>
        <v>1400</v>
      </c>
      <c r="D53" s="41">
        <f t="shared" ref="D53:L53" si="11">D52</f>
        <v>0</v>
      </c>
      <c r="E53" s="41">
        <f t="shared" si="11"/>
        <v>1400</v>
      </c>
      <c r="F53" s="41">
        <f t="shared" si="11"/>
        <v>0</v>
      </c>
      <c r="G53" s="41">
        <f t="shared" si="11"/>
        <v>0</v>
      </c>
      <c r="H53" s="41">
        <f t="shared" si="11"/>
        <v>317.89999999999998</v>
      </c>
      <c r="I53" s="41">
        <f t="shared" si="11"/>
        <v>0</v>
      </c>
      <c r="J53" s="41">
        <f t="shared" si="11"/>
        <v>317.89999999999998</v>
      </c>
      <c r="K53" s="41">
        <f t="shared" si="11"/>
        <v>0</v>
      </c>
      <c r="L53" s="41">
        <f t="shared" si="11"/>
        <v>0</v>
      </c>
      <c r="M53" s="33"/>
    </row>
    <row r="54" spans="1:13" ht="42.75" customHeight="1" x14ac:dyDescent="0.25">
      <c r="A54" s="30" t="s">
        <v>29</v>
      </c>
      <c r="B54" s="42"/>
      <c r="C54" s="41">
        <f>C30+C39+C45+C50+C53</f>
        <v>418254.7</v>
      </c>
      <c r="D54" s="41">
        <f t="shared" ref="D54:L54" si="12">D30+D39+D45+D50+D53</f>
        <v>9943.2000000000007</v>
      </c>
      <c r="E54" s="41">
        <f t="shared" si="12"/>
        <v>406611.5</v>
      </c>
      <c r="F54" s="41">
        <f t="shared" si="12"/>
        <v>1700</v>
      </c>
      <c r="G54" s="41">
        <f t="shared" si="12"/>
        <v>0</v>
      </c>
      <c r="H54" s="41">
        <f t="shared" si="12"/>
        <v>165960.79999999999</v>
      </c>
      <c r="I54" s="41">
        <f t="shared" si="12"/>
        <v>9943.1</v>
      </c>
      <c r="J54" s="41">
        <f t="shared" si="12"/>
        <v>154934</v>
      </c>
      <c r="K54" s="41">
        <f t="shared" si="12"/>
        <v>1083.7</v>
      </c>
      <c r="L54" s="41">
        <f t="shared" si="12"/>
        <v>0</v>
      </c>
      <c r="M54" s="33"/>
    </row>
    <row r="55" spans="1:13" x14ac:dyDescent="0.25">
      <c r="A55" s="36"/>
      <c r="B55" s="35"/>
      <c r="C55" s="35"/>
      <c r="D55" s="35"/>
      <c r="E55" s="35"/>
      <c r="F55" s="35"/>
      <c r="G55" s="35"/>
      <c r="H55" s="35"/>
      <c r="I55" s="35"/>
      <c r="J55" s="35"/>
      <c r="K55" s="35"/>
      <c r="L55" s="35"/>
      <c r="M55" s="36"/>
    </row>
    <row r="56" spans="1:13" x14ac:dyDescent="0.25">
      <c r="A56" s="36"/>
      <c r="B56" s="35"/>
      <c r="C56" s="35"/>
      <c r="D56" s="35"/>
      <c r="E56" s="35"/>
      <c r="F56" s="35"/>
      <c r="G56" s="35"/>
      <c r="H56" s="35"/>
      <c r="I56" s="35"/>
      <c r="J56" s="35"/>
      <c r="K56" s="35"/>
      <c r="L56" s="35"/>
      <c r="M56" s="36"/>
    </row>
    <row r="57" spans="1:13" x14ac:dyDescent="0.25">
      <c r="A57" s="36"/>
      <c r="B57" s="35"/>
      <c r="C57" s="35"/>
      <c r="D57" s="35"/>
      <c r="E57" s="35"/>
      <c r="F57" s="35"/>
      <c r="G57" s="35"/>
      <c r="H57" s="35"/>
      <c r="I57" s="35"/>
      <c r="J57" s="35"/>
      <c r="K57" s="35"/>
      <c r="L57" s="35"/>
      <c r="M57" s="36"/>
    </row>
    <row r="58" spans="1:13" x14ac:dyDescent="0.25">
      <c r="A58" s="36"/>
      <c r="B58" s="35"/>
      <c r="C58" s="35"/>
      <c r="D58" s="35"/>
      <c r="E58" s="35"/>
      <c r="F58" s="35"/>
      <c r="G58" s="35"/>
      <c r="H58" s="35"/>
      <c r="I58" s="35"/>
      <c r="J58" s="35"/>
      <c r="K58" s="35"/>
      <c r="L58" s="35"/>
      <c r="M58" s="36"/>
    </row>
    <row r="59" spans="1:13" x14ac:dyDescent="0.25">
      <c r="A59" s="36"/>
      <c r="B59" s="35"/>
      <c r="C59" s="35"/>
      <c r="D59" s="35"/>
      <c r="E59" s="35"/>
      <c r="F59" s="35"/>
      <c r="G59" s="35"/>
      <c r="H59" s="35"/>
      <c r="I59" s="35"/>
      <c r="J59" s="35"/>
      <c r="K59" s="35"/>
      <c r="L59" s="35"/>
      <c r="M59" s="36"/>
    </row>
  </sheetData>
  <mergeCells count="46">
    <mergeCell ref="L41:L44"/>
    <mergeCell ref="M41:M44"/>
    <mergeCell ref="C27:C28"/>
    <mergeCell ref="I27:I28"/>
    <mergeCell ref="G41:G44"/>
    <mergeCell ref="H41:H44"/>
    <mergeCell ref="I41:I44"/>
    <mergeCell ref="J41:J44"/>
    <mergeCell ref="K41:K44"/>
    <mergeCell ref="L27:L28"/>
    <mergeCell ref="K27:K28"/>
    <mergeCell ref="B41:B44"/>
    <mergeCell ref="C41:C44"/>
    <mergeCell ref="D41:D44"/>
    <mergeCell ref="E41:E44"/>
    <mergeCell ref="F41:F44"/>
    <mergeCell ref="M27:M28"/>
    <mergeCell ref="A19:A24"/>
    <mergeCell ref="C19:G20"/>
    <mergeCell ref="B19:B24"/>
    <mergeCell ref="H27:H28"/>
    <mergeCell ref="J27:J28"/>
    <mergeCell ref="B27:B28"/>
    <mergeCell ref="D22:D24"/>
    <mergeCell ref="D27:D28"/>
    <mergeCell ref="E27:E28"/>
    <mergeCell ref="F27:F28"/>
    <mergeCell ref="G27:G28"/>
    <mergeCell ref="M19:M24"/>
    <mergeCell ref="H19:L20"/>
    <mergeCell ref="A3:M3"/>
    <mergeCell ref="A4:M4"/>
    <mergeCell ref="A5:M5"/>
    <mergeCell ref="A7:M7"/>
    <mergeCell ref="A11:M11"/>
    <mergeCell ref="L22:L24"/>
    <mergeCell ref="D21:G21"/>
    <mergeCell ref="C21:C24"/>
    <mergeCell ref="H21:H24"/>
    <mergeCell ref="F22:F24"/>
    <mergeCell ref="J22:J24"/>
    <mergeCell ref="K22:K24"/>
    <mergeCell ref="E22:E24"/>
    <mergeCell ref="G22:G24"/>
    <mergeCell ref="I21:L21"/>
    <mergeCell ref="I22:I24"/>
  </mergeCells>
  <pageMargins left="0.23622047244094491" right="0.23622047244094491" top="0.74803149606299213" bottom="0.74803149606299213" header="0.31496062992125984" footer="0.31496062992125984"/>
  <pageSetup paperSize="9" scale="57" orientation="landscape" r:id="rId1"/>
  <rowBreaks count="1" manualBreakCount="1">
    <brk id="3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SheetLayoutView="100" workbookViewId="0">
      <selection sqref="A1:K9"/>
    </sheetView>
  </sheetViews>
  <sheetFormatPr defaultRowHeight="15" x14ac:dyDescent="0.25"/>
  <cols>
    <col min="1" max="1" width="14.140625" customWidth="1"/>
    <col min="2" max="2" width="23.85546875" customWidth="1"/>
    <col min="3" max="3" width="9.85546875" customWidth="1"/>
    <col min="4" max="4" width="10.140625" customWidth="1"/>
    <col min="5" max="5" width="9.5703125" customWidth="1"/>
    <col min="6" max="6" width="9.7109375" customWidth="1"/>
    <col min="9" max="9" width="9.5703125" customWidth="1"/>
    <col min="10" max="11" width="9.7109375" customWidth="1"/>
  </cols>
  <sheetData>
    <row r="1" spans="1:11" x14ac:dyDescent="0.25">
      <c r="A1" s="1" t="s">
        <v>8</v>
      </c>
      <c r="B1" s="2"/>
      <c r="C1" s="2"/>
      <c r="D1" s="2"/>
      <c r="E1" s="90" t="s">
        <v>22</v>
      </c>
      <c r="F1" s="90"/>
      <c r="G1" s="90"/>
      <c r="H1" s="90"/>
      <c r="I1" s="90"/>
      <c r="J1" s="90"/>
      <c r="K1" s="90"/>
    </row>
    <row r="2" spans="1:11" ht="15.75" thickBot="1" x14ac:dyDescent="0.3">
      <c r="A2" s="3" t="s">
        <v>2</v>
      </c>
      <c r="B2" s="2"/>
      <c r="C2" s="2"/>
      <c r="D2" s="2"/>
      <c r="E2" s="2"/>
      <c r="F2" s="2"/>
      <c r="G2" s="2"/>
      <c r="H2" s="2"/>
      <c r="I2" s="2"/>
      <c r="J2" s="2"/>
      <c r="K2" s="2"/>
    </row>
    <row r="3" spans="1:11" x14ac:dyDescent="0.25">
      <c r="A3" s="75" t="s">
        <v>19</v>
      </c>
      <c r="B3" s="91" t="s">
        <v>9</v>
      </c>
      <c r="C3" s="78" t="s">
        <v>17</v>
      </c>
      <c r="D3" s="79"/>
      <c r="E3" s="80"/>
      <c r="F3" s="84" t="s">
        <v>18</v>
      </c>
      <c r="G3" s="79"/>
      <c r="H3" s="80"/>
      <c r="I3" s="84" t="s">
        <v>10</v>
      </c>
      <c r="J3" s="79"/>
      <c r="K3" s="80"/>
    </row>
    <row r="4" spans="1:11" ht="15.75" thickBot="1" x14ac:dyDescent="0.3">
      <c r="A4" s="76"/>
      <c r="B4" s="92"/>
      <c r="C4" s="81"/>
      <c r="D4" s="82"/>
      <c r="E4" s="83"/>
      <c r="F4" s="85"/>
      <c r="G4" s="82"/>
      <c r="H4" s="83"/>
      <c r="I4" s="85"/>
      <c r="J4" s="82"/>
      <c r="K4" s="83"/>
    </row>
    <row r="5" spans="1:11" x14ac:dyDescent="0.25">
      <c r="A5" s="76"/>
      <c r="B5" s="92"/>
      <c r="C5" s="86" t="s">
        <v>4</v>
      </c>
      <c r="D5" s="88" t="s">
        <v>11</v>
      </c>
      <c r="E5" s="88" t="s">
        <v>16</v>
      </c>
      <c r="F5" s="88" t="s">
        <v>4</v>
      </c>
      <c r="G5" s="88" t="s">
        <v>11</v>
      </c>
      <c r="H5" s="88" t="s">
        <v>16</v>
      </c>
      <c r="I5" s="88" t="s">
        <v>4</v>
      </c>
      <c r="J5" s="88" t="s">
        <v>11</v>
      </c>
      <c r="K5" s="88" t="s">
        <v>16</v>
      </c>
    </row>
    <row r="6" spans="1:11" ht="15.75" thickBot="1" x14ac:dyDescent="0.3">
      <c r="A6" s="76"/>
      <c r="B6" s="92"/>
      <c r="C6" s="87"/>
      <c r="D6" s="89"/>
      <c r="E6" s="89"/>
      <c r="F6" s="89"/>
      <c r="G6" s="89"/>
      <c r="H6" s="89"/>
      <c r="I6" s="89"/>
      <c r="J6" s="89"/>
      <c r="K6" s="89"/>
    </row>
    <row r="7" spans="1:11" ht="24" customHeight="1" thickBot="1" x14ac:dyDescent="0.3">
      <c r="A7" s="77"/>
      <c r="B7" s="93"/>
      <c r="C7" s="4"/>
      <c r="D7" s="4"/>
      <c r="E7" s="4"/>
      <c r="F7" s="4"/>
      <c r="G7" s="4"/>
      <c r="H7" s="4"/>
      <c r="I7" s="4"/>
      <c r="J7" s="4"/>
      <c r="K7" s="4"/>
    </row>
    <row r="8" spans="1:11" x14ac:dyDescent="0.25">
      <c r="A8" s="5">
        <v>1</v>
      </c>
      <c r="B8" s="6">
        <v>2</v>
      </c>
      <c r="C8" s="7">
        <v>3</v>
      </c>
      <c r="D8" s="7">
        <v>4</v>
      </c>
      <c r="E8" s="7">
        <v>5</v>
      </c>
      <c r="F8" s="7">
        <v>6</v>
      </c>
      <c r="G8" s="7">
        <v>7</v>
      </c>
      <c r="H8" s="7">
        <v>8</v>
      </c>
      <c r="I8" s="7">
        <v>9</v>
      </c>
      <c r="J8" s="7">
        <v>10</v>
      </c>
      <c r="K8" s="7">
        <v>11</v>
      </c>
    </row>
    <row r="9" spans="1:11" ht="180" x14ac:dyDescent="0.25">
      <c r="A9" s="8">
        <v>2450.06</v>
      </c>
      <c r="B9" s="9" t="s">
        <v>23</v>
      </c>
      <c r="C9" s="8">
        <f>D9+E9</f>
        <v>2450.06</v>
      </c>
      <c r="D9" s="8">
        <v>2450.06</v>
      </c>
      <c r="E9" s="10"/>
      <c r="F9" s="10"/>
      <c r="G9" s="10"/>
      <c r="H9" s="10"/>
      <c r="I9" s="8">
        <f>J9+K9</f>
        <v>2339.8330000000001</v>
      </c>
      <c r="J9" s="11">
        <v>2339.8330000000001</v>
      </c>
      <c r="K9" s="10"/>
    </row>
  </sheetData>
  <mergeCells count="15">
    <mergeCell ref="E1:K1"/>
    <mergeCell ref="B3:B7"/>
    <mergeCell ref="E5:E6"/>
    <mergeCell ref="H5:H6"/>
    <mergeCell ref="K5:K6"/>
    <mergeCell ref="A3:A7"/>
    <mergeCell ref="C3:E4"/>
    <mergeCell ref="F3:H4"/>
    <mergeCell ref="I3:K4"/>
    <mergeCell ref="C5:C6"/>
    <mergeCell ref="D5:D6"/>
    <mergeCell ref="F5:F6"/>
    <mergeCell ref="G5:G6"/>
    <mergeCell ref="I5:I6"/>
    <mergeCell ref="J5:J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Ekonom</dc:creator>
  <cp:lastModifiedBy>User</cp:lastModifiedBy>
  <cp:lastPrinted>2021-02-16T09:49:27Z</cp:lastPrinted>
  <dcterms:created xsi:type="dcterms:W3CDTF">2019-01-29T13:53:26Z</dcterms:created>
  <dcterms:modified xsi:type="dcterms:W3CDTF">2021-02-16T11:54:49Z</dcterms:modified>
</cp:coreProperties>
</file>