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<sst xmlns="http://schemas.openxmlformats.org/spreadsheetml/2006/main" count="42" uniqueCount="42">
  <si>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           Додаток 2</t>
  </si>
  <si>
    <t xml:space="preserve">            до розпорядження голови</t>
  </si>
  <si>
    <t xml:space="preserve">            обласної державної адміністрації</t>
  </si>
  <si>
    <t>РОБОЧИЙ ПЛАН</t>
  </si>
  <si>
    <t>збирання в області ранніх зернових та зернобобових культур у 2013 році</t>
  </si>
  <si>
    <t>Райони, міста</t>
  </si>
  <si>
    <t>Площа збирання,     га</t>
  </si>
  <si>
    <t>наявність зернозбиральних комбайнів</t>
  </si>
  <si>
    <t>Наявність зернозбираль-них комбайнів, од.</t>
  </si>
  <si>
    <t>Навантаження на власний комбайн, га</t>
  </si>
  <si>
    <t>Денний виробіток власними комбайнами,га</t>
  </si>
  <si>
    <t>Буде зібрано зібрано власними комбайнами за 10-12 днів,га</t>
  </si>
  <si>
    <t>Потреба в додатковому залученні комбайнів, од.</t>
  </si>
  <si>
    <t>Площа збирання залученими комбайнами за 10-12 днів, га</t>
  </si>
  <si>
    <t>Потреба в дизельному пальному, тонн</t>
  </si>
  <si>
    <t>вітчизняні виробники</t>
  </si>
  <si>
    <t>іноземні виробники</t>
  </si>
  <si>
    <t>Бериславський</t>
  </si>
  <si>
    <t xml:space="preserve">Білозерський </t>
  </si>
  <si>
    <t>Великолепетиський</t>
  </si>
  <si>
    <t>Великоолександрівський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</si>
  <si>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</si>
  <si>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</si>
  <si>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</si>
  <si>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</si>
  <si>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</si>
  <si>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Іванівський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</si>
  <si>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</si>
  <si>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</si>
  <si>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</si>
  <si>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</si>
  <si>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</si>
  <si>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</si>
  <si>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</si>
  <si>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</si>
  <si>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>м.Херсон</t>
  </si>
  <si>
    <t>м.Нова Каховка</t>
  </si>
  <si>
    <t>Всього по області</t>
  </si>
  <si>
    <t>Заступник голови обласної</t>
  </si>
  <si>
    <t xml:space="preserve">державної адміністрації </t>
  </si>
  <si>
    <t>М.А.Мельник</t>
  </si>
  <si>
    <r>
      <t xml:space="preserve">            </t>
    </r>
    <r>
      <rPr>
        <u val="single"/>
        <sz val="12"/>
        <rFont val="Arial Cyr"/>
        <family val="0"/>
      </rPr>
      <t>13.06.2013</t>
    </r>
    <r>
      <rPr>
        <sz val="12"/>
        <rFont val="Arial Cyr"/>
        <family val="0"/>
      </rPr>
      <t xml:space="preserve"> </t>
    </r>
    <r>
      <rPr>
        <sz val="12"/>
        <rFont val="Arial Cyr"/>
        <family val="2"/>
      </rPr>
      <t xml:space="preserve">№ </t>
    </r>
    <r>
      <rPr>
        <u val="single"/>
        <sz val="12"/>
        <rFont val="Arial Cyr"/>
        <family val="0"/>
      </rPr>
      <t>340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</si>
</sst>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24" borderId="10" xfId="0" applyFont="1" applyFill="1" applyBorder="1" applyAlignment="1">
      <alignment vertical="center" wrapText="1"/>
    </xf>
    <xf numFmtId="0" fontId="0" fillId="24" borderId="11" xfId="0" applyFill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/>
    </xf>
    <xf numFmtId="1" fontId="0" fillId="24" borderId="12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24" borderId="15" xfId="0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75" zoomScaleNormal="75" zoomScalePageLayoutView="0" workbookViewId="0" topLeftCell="A73">
      <selection activeCell="M8" sqref="M8"/>
    </sheetView>
  </sheetViews>
  <sheetFormatPr defaultColWidth="9.140625" defaultRowHeight="12.75"/>
  <cols>
    <col min="1" max="1" width="25.00390625" style="0" customWidth="1"/>
    <col min="2" max="2" width="17.28125" style="0" customWidth="1"/>
    <col min="3" max="4" width="0" style="0" hidden="1" customWidth="1"/>
    <col min="5" max="5" width="15.421875" style="0" customWidth="1"/>
    <col min="6" max="6" width="15.28125" style="0" customWidth="1"/>
    <col min="7" max="7" width="15.7109375" style="0" customWidth="1"/>
    <col min="8" max="8" width="17.8515625" style="0" customWidth="1"/>
    <col min="9" max="9" width="14.7109375" style="0" customWidth="1"/>
    <col min="10" max="10" width="15.28125" style="0" customWidth="1"/>
    <col min="11" max="11" width="14.00390625" style="0" customWidth="1"/>
  </cols>
  <sheetData>
    <row r="1" spans="9:11" ht="15">
      <c r="I1" s="18" t="s">
        <v>0</v>
      </c>
      <c r="J1" s="18"/>
      <c r="K1" s="18"/>
    </row>
    <row r="2" spans="9:11" ht="15">
      <c r="I2" s="18" t="s">
        <v>1</v>
      </c>
      <c r="J2" s="18"/>
      <c r="K2" s="18"/>
    </row>
    <row r="3" spans="9:11" ht="15">
      <c r="I3" s="18" t="s">
        <v>2</v>
      </c>
      <c r="J3" s="18"/>
      <c r="K3" s="18"/>
    </row>
    <row r="4" spans="9:11" ht="15">
      <c r="I4" s="26" t="s">
        <v>41</v>
      </c>
      <c r="J4" s="18"/>
      <c r="K4" s="18"/>
    </row>
    <row r="6" spans="1:11" ht="12.75" customHeight="1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>
      <c r="A7" s="20" t="s">
        <v>4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9" spans="1:11" ht="27.75" customHeight="1">
      <c r="A9" s="21" t="s">
        <v>5</v>
      </c>
      <c r="B9" s="22" t="s">
        <v>6</v>
      </c>
      <c r="C9" s="1" t="s">
        <v>7</v>
      </c>
      <c r="D9" s="2"/>
      <c r="E9" s="23" t="s">
        <v>8</v>
      </c>
      <c r="F9" s="22" t="s">
        <v>9</v>
      </c>
      <c r="G9" s="22" t="s">
        <v>10</v>
      </c>
      <c r="H9" s="22" t="s">
        <v>11</v>
      </c>
      <c r="I9" s="22" t="s">
        <v>12</v>
      </c>
      <c r="J9" s="22" t="s">
        <v>13</v>
      </c>
      <c r="K9" s="24" t="s">
        <v>14</v>
      </c>
    </row>
    <row r="10" spans="1:11" ht="50.25" customHeight="1">
      <c r="A10" s="21"/>
      <c r="B10" s="22"/>
      <c r="C10" s="3" t="s">
        <v>15</v>
      </c>
      <c r="D10" s="3" t="s">
        <v>16</v>
      </c>
      <c r="E10" s="23"/>
      <c r="F10" s="22"/>
      <c r="G10" s="22"/>
      <c r="H10" s="22"/>
      <c r="I10" s="22"/>
      <c r="J10" s="22"/>
      <c r="K10" s="24"/>
    </row>
    <row r="11" spans="1:12" ht="15.75">
      <c r="A11" s="4" t="s">
        <v>17</v>
      </c>
      <c r="B11" s="5">
        <v>42358</v>
      </c>
      <c r="C11" s="6">
        <v>119</v>
      </c>
      <c r="D11" s="6">
        <v>15</v>
      </c>
      <c r="E11" s="5">
        <v>155</v>
      </c>
      <c r="F11" s="7">
        <v>278</v>
      </c>
      <c r="G11" s="6">
        <v>2837</v>
      </c>
      <c r="H11" s="6">
        <f>G11*12</f>
        <v>34044</v>
      </c>
      <c r="I11" s="7">
        <v>28</v>
      </c>
      <c r="J11" s="6">
        <v>8314</v>
      </c>
      <c r="K11" s="8">
        <f>B11*0.025</f>
        <v>1058.95</v>
      </c>
      <c r="L11" s="9"/>
    </row>
    <row r="12" spans="1:12" ht="15.75">
      <c r="A12" s="4" t="s">
        <v>18</v>
      </c>
      <c r="B12" s="5">
        <v>34462</v>
      </c>
      <c r="C12" s="6">
        <v>134</v>
      </c>
      <c r="D12" s="6">
        <v>9</v>
      </c>
      <c r="E12" s="5">
        <v>123</v>
      </c>
      <c r="F12" s="7">
        <v>280</v>
      </c>
      <c r="G12" s="6">
        <v>2692</v>
      </c>
      <c r="H12" s="6">
        <f aca="true" t="shared" si="0" ref="H12:H28">G12*12</f>
        <v>32304</v>
      </c>
      <c r="I12" s="7">
        <v>7</v>
      </c>
      <c r="J12" s="6">
        <f>B12-H12</f>
        <v>2158</v>
      </c>
      <c r="K12" s="8">
        <f aca="true" t="shared" si="1" ref="K12:K30">B12*0.025</f>
        <v>861.5500000000001</v>
      </c>
      <c r="L12" s="9"/>
    </row>
    <row r="13" spans="1:12" ht="15.75">
      <c r="A13" s="4" t="s">
        <v>19</v>
      </c>
      <c r="B13" s="5">
        <v>34919</v>
      </c>
      <c r="C13" s="6">
        <v>131</v>
      </c>
      <c r="D13" s="6">
        <v>18</v>
      </c>
      <c r="E13" s="5">
        <v>131</v>
      </c>
      <c r="F13" s="7">
        <v>266</v>
      </c>
      <c r="G13" s="6">
        <v>2275</v>
      </c>
      <c r="H13" s="6">
        <f t="shared" si="0"/>
        <v>27300</v>
      </c>
      <c r="I13" s="7">
        <v>25</v>
      </c>
      <c r="J13" s="6">
        <v>7619</v>
      </c>
      <c r="K13" s="8">
        <f t="shared" si="1"/>
        <v>872.975</v>
      </c>
      <c r="L13" s="9"/>
    </row>
    <row r="14" spans="1:12" ht="15.75">
      <c r="A14" s="4" t="s">
        <v>20</v>
      </c>
      <c r="B14" s="5">
        <v>51149</v>
      </c>
      <c r="C14" s="6">
        <v>129</v>
      </c>
      <c r="D14" s="6">
        <v>12</v>
      </c>
      <c r="E14" s="5">
        <v>125</v>
      </c>
      <c r="F14" s="7">
        <v>409</v>
      </c>
      <c r="G14" s="6">
        <v>2617</v>
      </c>
      <c r="H14" s="6">
        <f t="shared" si="0"/>
        <v>31404</v>
      </c>
      <c r="I14" s="7">
        <v>66</v>
      </c>
      <c r="J14" s="6">
        <f>B14-H14</f>
        <v>19745</v>
      </c>
      <c r="K14" s="8">
        <f t="shared" si="1"/>
        <v>1278.7250000000001</v>
      </c>
      <c r="L14" s="9"/>
    </row>
    <row r="15" spans="1:12" ht="15.75">
      <c r="A15" s="4" t="s">
        <v>21</v>
      </c>
      <c r="B15" s="5">
        <v>26900</v>
      </c>
      <c r="C15" s="6">
        <v>75</v>
      </c>
      <c r="D15" s="6">
        <v>2</v>
      </c>
      <c r="E15" s="5">
        <v>95</v>
      </c>
      <c r="F15" s="7">
        <v>283</v>
      </c>
      <c r="G15" s="6">
        <v>1672</v>
      </c>
      <c r="H15" s="6">
        <f t="shared" si="0"/>
        <v>20064</v>
      </c>
      <c r="I15" s="7">
        <v>22</v>
      </c>
      <c r="J15" s="6">
        <v>6636</v>
      </c>
      <c r="K15" s="8">
        <f t="shared" si="1"/>
        <v>672.5</v>
      </c>
      <c r="L15" s="9"/>
    </row>
    <row r="16" spans="1:12" ht="15.75">
      <c r="A16" s="4" t="s">
        <v>22</v>
      </c>
      <c r="B16" s="5">
        <v>24607</v>
      </c>
      <c r="C16" s="6">
        <v>129</v>
      </c>
      <c r="D16" s="6">
        <v>8</v>
      </c>
      <c r="E16" s="5">
        <v>127</v>
      </c>
      <c r="F16" s="7">
        <f>B16/E16</f>
        <v>193.75590551181102</v>
      </c>
      <c r="G16" s="6">
        <v>2590</v>
      </c>
      <c r="H16" s="6">
        <v>31080</v>
      </c>
      <c r="I16" s="7">
        <v>0</v>
      </c>
      <c r="J16" s="6">
        <v>0</v>
      </c>
      <c r="K16" s="8">
        <f t="shared" si="1"/>
        <v>615.1750000000001</v>
      </c>
      <c r="L16" s="9"/>
    </row>
    <row r="17" spans="1:12" ht="15.75">
      <c r="A17" s="4" t="s">
        <v>23</v>
      </c>
      <c r="B17" s="5">
        <v>64028</v>
      </c>
      <c r="C17" s="6">
        <v>108</v>
      </c>
      <c r="D17" s="6">
        <v>22</v>
      </c>
      <c r="E17" s="5">
        <v>149</v>
      </c>
      <c r="F17" s="7">
        <v>430</v>
      </c>
      <c r="G17" s="6">
        <v>3060</v>
      </c>
      <c r="H17" s="6">
        <f t="shared" si="0"/>
        <v>36720</v>
      </c>
      <c r="I17" s="7">
        <v>91</v>
      </c>
      <c r="J17" s="6">
        <f>B17-H17</f>
        <v>27308</v>
      </c>
      <c r="K17" s="8">
        <f t="shared" si="1"/>
        <v>1600.7</v>
      </c>
      <c r="L17" s="9"/>
    </row>
    <row r="18" spans="1:12" ht="15.75">
      <c r="A18" s="4" t="s">
        <v>24</v>
      </c>
      <c r="B18" s="5">
        <v>38134</v>
      </c>
      <c r="C18" s="6">
        <v>109</v>
      </c>
      <c r="D18" s="6">
        <v>3</v>
      </c>
      <c r="E18" s="5">
        <v>97</v>
      </c>
      <c r="F18" s="7">
        <v>393</v>
      </c>
      <c r="G18" s="6">
        <v>1480</v>
      </c>
      <c r="H18" s="6">
        <f t="shared" si="0"/>
        <v>17760</v>
      </c>
      <c r="I18" s="7">
        <v>68</v>
      </c>
      <c r="J18" s="6">
        <f>B18-H18</f>
        <v>20374</v>
      </c>
      <c r="K18" s="8">
        <f t="shared" si="1"/>
        <v>953.35</v>
      </c>
      <c r="L18" s="9"/>
    </row>
    <row r="19" spans="1:12" ht="15.75">
      <c r="A19" s="4" t="s">
        <v>25</v>
      </c>
      <c r="B19" s="5">
        <v>29311</v>
      </c>
      <c r="C19" s="6">
        <v>90</v>
      </c>
      <c r="D19" s="6">
        <v>47</v>
      </c>
      <c r="E19" s="5">
        <v>154</v>
      </c>
      <c r="F19" s="7">
        <v>190</v>
      </c>
      <c r="G19" s="6">
        <v>2999</v>
      </c>
      <c r="H19" s="6">
        <v>35988</v>
      </c>
      <c r="I19" s="7">
        <v>0</v>
      </c>
      <c r="J19" s="6">
        <v>0</v>
      </c>
      <c r="K19" s="8">
        <f t="shared" si="1"/>
        <v>732.7750000000001</v>
      </c>
      <c r="L19" s="9"/>
    </row>
    <row r="20" spans="1:12" ht="15.75">
      <c r="A20" s="4" t="s">
        <v>26</v>
      </c>
      <c r="B20" s="5">
        <v>29208</v>
      </c>
      <c r="C20" s="6">
        <v>117</v>
      </c>
      <c r="D20" s="6">
        <v>3</v>
      </c>
      <c r="E20" s="5">
        <v>126</v>
      </c>
      <c r="F20" s="7">
        <v>232</v>
      </c>
      <c r="G20" s="6">
        <v>1938</v>
      </c>
      <c r="H20" s="6">
        <f t="shared" si="0"/>
        <v>23256</v>
      </c>
      <c r="I20" s="7">
        <v>20</v>
      </c>
      <c r="J20" s="6">
        <v>5952</v>
      </c>
      <c r="K20" s="8">
        <f t="shared" si="1"/>
        <v>730.2</v>
      </c>
      <c r="L20" s="9"/>
    </row>
    <row r="21" spans="1:12" ht="15.75">
      <c r="A21" s="4" t="s">
        <v>27</v>
      </c>
      <c r="B21" s="5">
        <v>13914</v>
      </c>
      <c r="C21" s="6">
        <v>109</v>
      </c>
      <c r="D21" s="6">
        <v>4</v>
      </c>
      <c r="E21" s="5">
        <v>108</v>
      </c>
      <c r="F21" s="7">
        <v>129</v>
      </c>
      <c r="G21" s="6">
        <v>2172</v>
      </c>
      <c r="H21" s="6">
        <v>26064</v>
      </c>
      <c r="I21" s="7">
        <v>0</v>
      </c>
      <c r="J21" s="6">
        <v>0</v>
      </c>
      <c r="K21" s="8">
        <f t="shared" si="1"/>
        <v>347.85</v>
      </c>
      <c r="L21" s="9"/>
    </row>
    <row r="22" spans="1:12" ht="15.75">
      <c r="A22" s="4" t="s">
        <v>28</v>
      </c>
      <c r="B22" s="5">
        <v>26680</v>
      </c>
      <c r="C22" s="6">
        <v>120</v>
      </c>
      <c r="D22" s="6">
        <v>40</v>
      </c>
      <c r="E22" s="5">
        <v>132</v>
      </c>
      <c r="F22" s="7">
        <v>202</v>
      </c>
      <c r="G22" s="6">
        <v>3468</v>
      </c>
      <c r="H22" s="6">
        <v>41616</v>
      </c>
      <c r="I22" s="7">
        <v>0</v>
      </c>
      <c r="J22" s="6">
        <v>0</v>
      </c>
      <c r="K22" s="8">
        <f t="shared" si="1"/>
        <v>667</v>
      </c>
      <c r="L22" s="9"/>
    </row>
    <row r="23" spans="1:12" ht="15.75">
      <c r="A23" s="4" t="s">
        <v>29</v>
      </c>
      <c r="B23" s="5">
        <v>44025</v>
      </c>
      <c r="C23" s="6">
        <v>116</v>
      </c>
      <c r="D23" s="6">
        <v>13</v>
      </c>
      <c r="E23" s="5">
        <v>134</v>
      </c>
      <c r="F23" s="7">
        <v>328</v>
      </c>
      <c r="G23" s="6">
        <v>2174</v>
      </c>
      <c r="H23" s="6">
        <f t="shared" si="0"/>
        <v>26088</v>
      </c>
      <c r="I23" s="7">
        <v>60</v>
      </c>
      <c r="J23" s="6">
        <f>B23-H23</f>
        <v>17937</v>
      </c>
      <c r="K23" s="8">
        <f t="shared" si="1"/>
        <v>1100.625</v>
      </c>
      <c r="L23" s="9"/>
    </row>
    <row r="24" spans="1:12" ht="15.75">
      <c r="A24" s="4" t="s">
        <v>30</v>
      </c>
      <c r="B24" s="5">
        <v>33781</v>
      </c>
      <c r="C24" s="6">
        <v>103</v>
      </c>
      <c r="D24" s="6">
        <v>13</v>
      </c>
      <c r="E24" s="5">
        <v>135</v>
      </c>
      <c r="F24" s="7">
        <v>250</v>
      </c>
      <c r="G24" s="6">
        <v>2828</v>
      </c>
      <c r="H24" s="6">
        <f t="shared" si="0"/>
        <v>33936</v>
      </c>
      <c r="I24" s="7">
        <v>0</v>
      </c>
      <c r="J24" s="6">
        <v>0</v>
      </c>
      <c r="K24" s="8">
        <f t="shared" si="1"/>
        <v>844.5250000000001</v>
      </c>
      <c r="L24" s="9"/>
    </row>
    <row r="25" spans="1:12" ht="15.75">
      <c r="A25" s="4" t="s">
        <v>31</v>
      </c>
      <c r="B25" s="5">
        <v>46073</v>
      </c>
      <c r="C25" s="6">
        <v>167</v>
      </c>
      <c r="D25" s="6">
        <v>12</v>
      </c>
      <c r="E25" s="5">
        <v>183</v>
      </c>
      <c r="F25" s="7">
        <v>252</v>
      </c>
      <c r="G25" s="6">
        <v>3392</v>
      </c>
      <c r="H25" s="6">
        <f t="shared" si="0"/>
        <v>40704</v>
      </c>
      <c r="I25" s="7">
        <v>18</v>
      </c>
      <c r="J25" s="6">
        <v>5369</v>
      </c>
      <c r="K25" s="8">
        <f t="shared" si="1"/>
        <v>1151.825</v>
      </c>
      <c r="L25" s="9"/>
    </row>
    <row r="26" spans="1:12" ht="15.75">
      <c r="A26" s="4" t="s">
        <v>32</v>
      </c>
      <c r="B26" s="5">
        <v>30254</v>
      </c>
      <c r="C26" s="6">
        <v>137</v>
      </c>
      <c r="D26" s="6">
        <v>14</v>
      </c>
      <c r="E26" s="5">
        <v>167</v>
      </c>
      <c r="F26" s="7">
        <v>181</v>
      </c>
      <c r="G26" s="6">
        <v>2733</v>
      </c>
      <c r="H26" s="6">
        <f t="shared" si="0"/>
        <v>32796</v>
      </c>
      <c r="I26" s="7">
        <v>0</v>
      </c>
      <c r="J26" s="6">
        <v>0</v>
      </c>
      <c r="K26" s="8">
        <f t="shared" si="1"/>
        <v>756.35</v>
      </c>
      <c r="L26" s="9"/>
    </row>
    <row r="27" spans="1:12" ht="15.75">
      <c r="A27" s="4" t="s">
        <v>33</v>
      </c>
      <c r="B27" s="5">
        <v>17591</v>
      </c>
      <c r="C27" s="6">
        <v>51</v>
      </c>
      <c r="D27" s="6">
        <v>14</v>
      </c>
      <c r="E27" s="5">
        <v>76</v>
      </c>
      <c r="F27" s="7">
        <v>232</v>
      </c>
      <c r="G27" s="6">
        <v>1556</v>
      </c>
      <c r="H27" s="6">
        <f t="shared" si="0"/>
        <v>18672</v>
      </c>
      <c r="I27" s="7">
        <v>0</v>
      </c>
      <c r="J27" s="6">
        <v>0</v>
      </c>
      <c r="K27" s="8">
        <f t="shared" si="1"/>
        <v>439.77500000000003</v>
      </c>
      <c r="L27" s="9"/>
    </row>
    <row r="28" spans="1:12" ht="15.75">
      <c r="A28" s="4" t="s">
        <v>34</v>
      </c>
      <c r="B28" s="5">
        <v>30693</v>
      </c>
      <c r="C28" s="6">
        <v>78</v>
      </c>
      <c r="D28" s="6">
        <v>10</v>
      </c>
      <c r="E28" s="5">
        <v>85</v>
      </c>
      <c r="F28" s="7">
        <v>361</v>
      </c>
      <c r="G28" s="6">
        <v>1346</v>
      </c>
      <c r="H28" s="6">
        <f t="shared" si="0"/>
        <v>16152</v>
      </c>
      <c r="I28" s="7">
        <v>48</v>
      </c>
      <c r="J28" s="6">
        <f>B28-H28</f>
        <v>14541</v>
      </c>
      <c r="K28" s="8">
        <f t="shared" si="1"/>
        <v>767.325</v>
      </c>
      <c r="L28" s="9"/>
    </row>
    <row r="29" spans="1:12" ht="15.75">
      <c r="A29" s="4" t="s">
        <v>35</v>
      </c>
      <c r="B29" s="5">
        <v>4937</v>
      </c>
      <c r="C29" s="6">
        <v>9</v>
      </c>
      <c r="D29" s="6">
        <v>34</v>
      </c>
      <c r="E29" s="5">
        <v>142</v>
      </c>
      <c r="F29" s="7">
        <v>34</v>
      </c>
      <c r="G29" s="6">
        <v>3564</v>
      </c>
      <c r="H29" s="6">
        <v>42768</v>
      </c>
      <c r="I29" s="7">
        <v>0</v>
      </c>
      <c r="J29" s="6">
        <v>0</v>
      </c>
      <c r="K29" s="8">
        <f t="shared" si="1"/>
        <v>123.42500000000001</v>
      </c>
      <c r="L29" s="9"/>
    </row>
    <row r="30" spans="1:12" ht="15.75">
      <c r="A30" s="4" t="s">
        <v>36</v>
      </c>
      <c r="B30" s="5">
        <v>1085</v>
      </c>
      <c r="C30" s="6">
        <v>10</v>
      </c>
      <c r="D30" s="6">
        <v>2</v>
      </c>
      <c r="E30" s="5">
        <v>19</v>
      </c>
      <c r="F30" s="7">
        <f>B30/E30</f>
        <v>57.10526315789474</v>
      </c>
      <c r="G30" s="6">
        <v>439</v>
      </c>
      <c r="H30" s="6">
        <v>5268</v>
      </c>
      <c r="I30" s="7">
        <v>0</v>
      </c>
      <c r="J30" s="6">
        <v>0</v>
      </c>
      <c r="K30" s="8">
        <f t="shared" si="1"/>
        <v>27.125</v>
      </c>
      <c r="L30" s="9"/>
    </row>
    <row r="31" spans="1:12" ht="12.75">
      <c r="A31" s="10" t="s">
        <v>37</v>
      </c>
      <c r="B31" s="11">
        <v>624136</v>
      </c>
      <c r="C31" s="11">
        <f>SUM(C11:C30)</f>
        <v>2041</v>
      </c>
      <c r="D31" s="11">
        <f>SUM(D11:D30)</f>
        <v>295</v>
      </c>
      <c r="E31" s="12">
        <v>2463</v>
      </c>
      <c r="F31" s="7">
        <v>253</v>
      </c>
      <c r="G31" s="6">
        <v>47832</v>
      </c>
      <c r="H31" s="7">
        <v>573984</v>
      </c>
      <c r="I31" s="7">
        <f>SUM(I11:I30)</f>
        <v>453</v>
      </c>
      <c r="J31" s="6">
        <f>SUM(J11:J30)</f>
        <v>135953</v>
      </c>
      <c r="K31" s="7">
        <f>SUM(K11:K30)</f>
        <v>15602.725000000002</v>
      </c>
      <c r="L31" s="9"/>
    </row>
    <row r="32" ht="2.25" customHeight="1"/>
    <row r="33" ht="12.75">
      <c r="H33" s="9"/>
    </row>
    <row r="34" spans="1:11" ht="15.75">
      <c r="A34" s="13" t="s">
        <v>38</v>
      </c>
      <c r="B34" s="13"/>
      <c r="C34" s="14"/>
      <c r="D34" s="14"/>
      <c r="E34" s="14"/>
      <c r="F34" s="14"/>
      <c r="G34" s="14"/>
      <c r="H34" s="14"/>
      <c r="I34" s="14"/>
      <c r="J34" s="15"/>
      <c r="K34" s="15"/>
    </row>
    <row r="35" spans="1:11" ht="15.75">
      <c r="A35" s="14" t="s">
        <v>39</v>
      </c>
      <c r="B35" s="14"/>
      <c r="C35" s="14"/>
      <c r="D35" s="14"/>
      <c r="E35" s="14"/>
      <c r="F35" s="14"/>
      <c r="G35" s="14"/>
      <c r="H35" s="25"/>
      <c r="I35" s="25"/>
      <c r="J35" s="15" t="s">
        <v>40</v>
      </c>
      <c r="K35" s="15"/>
    </row>
    <row r="36" spans="1:10" ht="15">
      <c r="A36" s="16"/>
      <c r="B36" s="17"/>
      <c r="C36" s="17"/>
      <c r="D36" s="17"/>
      <c r="E36" s="17"/>
      <c r="F36" s="17"/>
      <c r="G36" s="17"/>
      <c r="H36" s="16"/>
      <c r="I36" s="17"/>
      <c r="J36" s="16"/>
    </row>
    <row r="37" ht="15.75" customHeight="1" hidden="1"/>
    <row r="38" ht="15.75" customHeight="1" hidden="1"/>
    <row r="39" ht="12.75" hidden="1"/>
    <row r="41" ht="12.75" customHeight="1"/>
  </sheetData>
  <sheetProtection selectLockedCells="1" selectUnlockedCells="1"/>
  <mergeCells count="16">
    <mergeCell ref="I9:I10"/>
    <mergeCell ref="J9:J10"/>
    <mergeCell ref="K9:K10"/>
    <mergeCell ref="H35:I35"/>
    <mergeCell ref="A9:A10"/>
    <mergeCell ref="B9:B10"/>
    <mergeCell ref="E9:E10"/>
    <mergeCell ref="F9:F10"/>
    <mergeCell ref="G9:G10"/>
    <mergeCell ref="H9:H10"/>
    <mergeCell ref="I1:K1"/>
    <mergeCell ref="I2:K2"/>
    <mergeCell ref="I3:K3"/>
    <mergeCell ref="I4:K4"/>
    <mergeCell ref="A6:K6"/>
    <mergeCell ref="A7:K7"/>
  </mergeCells>
  <printOptions/>
  <pageMargins left="1.2597222222222222" right="0.1965277777777777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Tolik</cp:lastModifiedBy>
  <dcterms:created xsi:type="dcterms:W3CDTF">2013-06-14T09:33:48Z</dcterms:created>
  <dcterms:modified xsi:type="dcterms:W3CDTF">2013-06-14T09:33:48Z</dcterms:modified>
  <cp:category/>
  <cp:version/>
  <cp:contentType/>
  <cp:contentStatus/>
</cp:coreProperties>
</file>