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рагодина\Desktop\РЕЛІГІЯ\РЕЛІГІЯ 2019\ЗВІТИ\ЗВІТ 2019\"/>
    </mc:Choice>
  </mc:AlternateContent>
  <xr:revisionPtr revIDLastSave="0" documentId="13_ncr:1_{F36D5751-9505-4D55-BBBE-33147EF159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7" i="1" l="1"/>
  <c r="G148" i="1"/>
  <c r="G149" i="1"/>
  <c r="G150" i="1"/>
  <c r="G151" i="1"/>
  <c r="G146" i="1"/>
  <c r="G140" i="1"/>
  <c r="G141" i="1"/>
  <c r="G142" i="1"/>
  <c r="G143" i="1"/>
  <c r="G139" i="1"/>
  <c r="G133" i="1"/>
  <c r="G134" i="1"/>
  <c r="G135" i="1"/>
  <c r="G136" i="1"/>
  <c r="G132" i="1"/>
  <c r="G129" i="1"/>
  <c r="G128" i="1"/>
  <c r="G125" i="1"/>
  <c r="G124" i="1"/>
  <c r="G118" i="1"/>
  <c r="G119" i="1"/>
  <c r="G120" i="1"/>
  <c r="G117" i="1"/>
  <c r="G114" i="1"/>
  <c r="G111" i="1"/>
  <c r="G107" i="1"/>
  <c r="G108" i="1"/>
  <c r="G106" i="1"/>
  <c r="G100" i="1"/>
  <c r="G101" i="1"/>
  <c r="G102" i="1"/>
  <c r="G103" i="1"/>
  <c r="G99" i="1"/>
  <c r="G90" i="1"/>
  <c r="G91" i="1"/>
  <c r="G92" i="1"/>
  <c r="G93" i="1"/>
  <c r="G94" i="1"/>
  <c r="G95" i="1"/>
  <c r="G96" i="1"/>
  <c r="G89" i="1"/>
  <c r="G75" i="1"/>
  <c r="G76" i="1"/>
  <c r="G77" i="1"/>
  <c r="G78" i="1"/>
  <c r="G79" i="1"/>
  <c r="G80" i="1"/>
  <c r="G81" i="1"/>
  <c r="G82" i="1"/>
  <c r="G83" i="1"/>
  <c r="G84" i="1"/>
  <c r="G85" i="1"/>
  <c r="G86" i="1"/>
  <c r="G74" i="1"/>
  <c r="G67" i="1"/>
  <c r="G68" i="1"/>
  <c r="G69" i="1"/>
  <c r="G70" i="1"/>
  <c r="G71" i="1"/>
  <c r="G66" i="1"/>
  <c r="G62" i="1"/>
  <c r="G63" i="1"/>
  <c r="G61" i="1"/>
  <c r="G57" i="1"/>
  <c r="G58" i="1"/>
  <c r="G56" i="1"/>
  <c r="G52" i="1"/>
  <c r="G53" i="1"/>
  <c r="G51" i="1"/>
  <c r="G44" i="1"/>
  <c r="G45" i="1"/>
  <c r="G46" i="1"/>
  <c r="G47" i="1"/>
  <c r="G48" i="1"/>
  <c r="G43" i="1"/>
  <c r="G38" i="1"/>
  <c r="G39" i="1"/>
  <c r="G40" i="1"/>
  <c r="G37" i="1"/>
  <c r="G32" i="1"/>
  <c r="G33" i="1"/>
  <c r="G34" i="1"/>
  <c r="G31" i="1"/>
  <c r="G25" i="1"/>
  <c r="G26" i="1"/>
  <c r="G27" i="1"/>
  <c r="G24" i="1"/>
  <c r="G14" i="1"/>
  <c r="G15" i="1"/>
  <c r="G16" i="1"/>
  <c r="G17" i="1"/>
  <c r="G18" i="1"/>
  <c r="G19" i="1"/>
  <c r="G20" i="1"/>
  <c r="G21" i="1"/>
  <c r="G13" i="1"/>
  <c r="G22" i="1" l="1"/>
  <c r="O147" i="1" l="1"/>
  <c r="D147" i="1" s="1"/>
  <c r="T147" i="1"/>
  <c r="Y147" i="1"/>
  <c r="O148" i="1"/>
  <c r="D148" i="1" s="1"/>
  <c r="T148" i="1"/>
  <c r="Y148" i="1"/>
  <c r="O149" i="1"/>
  <c r="D149" i="1" s="1"/>
  <c r="T149" i="1"/>
  <c r="Y149" i="1"/>
  <c r="O150" i="1"/>
  <c r="D150" i="1" s="1"/>
  <c r="T150" i="1"/>
  <c r="Y150" i="1"/>
  <c r="O151" i="1"/>
  <c r="D151" i="1" s="1"/>
  <c r="T151" i="1"/>
  <c r="Y151" i="1"/>
  <c r="Y146" i="1"/>
  <c r="T146" i="1"/>
  <c r="O146" i="1"/>
  <c r="D146" i="1"/>
  <c r="O140" i="1"/>
  <c r="D140" i="1" s="1"/>
  <c r="T140" i="1"/>
  <c r="Y140" i="1"/>
  <c r="O141" i="1"/>
  <c r="D141" i="1" s="1"/>
  <c r="T141" i="1"/>
  <c r="Y141" i="1"/>
  <c r="O142" i="1"/>
  <c r="D142" i="1" s="1"/>
  <c r="T142" i="1"/>
  <c r="Y142" i="1"/>
  <c r="O143" i="1"/>
  <c r="D143" i="1" s="1"/>
  <c r="T143" i="1"/>
  <c r="Y143" i="1"/>
  <c r="Y139" i="1"/>
  <c r="T139" i="1"/>
  <c r="O139" i="1"/>
  <c r="D139" i="1" s="1"/>
  <c r="O133" i="1"/>
  <c r="D133" i="1" s="1"/>
  <c r="T133" i="1"/>
  <c r="Y133" i="1"/>
  <c r="O134" i="1"/>
  <c r="D134" i="1" s="1"/>
  <c r="T134" i="1"/>
  <c r="Y134" i="1"/>
  <c r="O135" i="1"/>
  <c r="D135" i="1" s="1"/>
  <c r="T135" i="1"/>
  <c r="Y135" i="1"/>
  <c r="D136" i="1"/>
  <c r="O136" i="1"/>
  <c r="T136" i="1"/>
  <c r="Y136" i="1"/>
  <c r="Y132" i="1"/>
  <c r="T132" i="1"/>
  <c r="O132" i="1"/>
  <c r="D132" i="1" s="1"/>
  <c r="O129" i="1"/>
  <c r="D129" i="1" s="1"/>
  <c r="T129" i="1"/>
  <c r="Y129" i="1"/>
  <c r="Y128" i="1"/>
  <c r="T128" i="1"/>
  <c r="O128" i="1"/>
  <c r="D128" i="1"/>
  <c r="O124" i="1"/>
  <c r="D124" i="1" s="1"/>
  <c r="T124" i="1"/>
  <c r="Y124" i="1"/>
  <c r="O125" i="1"/>
  <c r="D125" i="1" s="1"/>
  <c r="T125" i="1"/>
  <c r="Y125" i="1"/>
  <c r="O118" i="1"/>
  <c r="D118" i="1" s="1"/>
  <c r="T118" i="1"/>
  <c r="Y118" i="1"/>
  <c r="O119" i="1"/>
  <c r="D119" i="1" s="1"/>
  <c r="T119" i="1"/>
  <c r="Y119" i="1"/>
  <c r="O120" i="1"/>
  <c r="D120" i="1" s="1"/>
  <c r="T120" i="1"/>
  <c r="Y120" i="1"/>
  <c r="Y117" i="1"/>
  <c r="T117" i="1"/>
  <c r="O117" i="1"/>
  <c r="D117" i="1" s="1"/>
  <c r="Y114" i="1"/>
  <c r="T114" i="1"/>
  <c r="O114" i="1"/>
  <c r="D114" i="1" s="1"/>
  <c r="Y111" i="1"/>
  <c r="T111" i="1"/>
  <c r="O111" i="1"/>
  <c r="D111" i="1" s="1"/>
  <c r="O107" i="1"/>
  <c r="D107" i="1" s="1"/>
  <c r="T107" i="1"/>
  <c r="Y107" i="1"/>
  <c r="O108" i="1"/>
  <c r="D108" i="1" s="1"/>
  <c r="T108" i="1"/>
  <c r="Y108" i="1"/>
  <c r="Y106" i="1"/>
  <c r="T106" i="1"/>
  <c r="O106" i="1"/>
  <c r="D106" i="1" s="1"/>
  <c r="O100" i="1"/>
  <c r="D100" i="1" s="1"/>
  <c r="T100" i="1"/>
  <c r="Y100" i="1"/>
  <c r="O101" i="1"/>
  <c r="D101" i="1" s="1"/>
  <c r="T101" i="1"/>
  <c r="Y101" i="1"/>
  <c r="O102" i="1"/>
  <c r="D102" i="1" s="1"/>
  <c r="T102" i="1"/>
  <c r="Y102" i="1"/>
  <c r="O103" i="1"/>
  <c r="D103" i="1" s="1"/>
  <c r="T103" i="1"/>
  <c r="Y103" i="1"/>
  <c r="Y99" i="1"/>
  <c r="T99" i="1"/>
  <c r="O99" i="1"/>
  <c r="D99" i="1"/>
  <c r="O90" i="1"/>
  <c r="D90" i="1" s="1"/>
  <c r="T90" i="1"/>
  <c r="Y90" i="1"/>
  <c r="O91" i="1"/>
  <c r="D91" i="1" s="1"/>
  <c r="T91" i="1"/>
  <c r="Y91" i="1"/>
  <c r="D92" i="1"/>
  <c r="O92" i="1"/>
  <c r="T92" i="1"/>
  <c r="Y92" i="1"/>
  <c r="O93" i="1"/>
  <c r="D93" i="1" s="1"/>
  <c r="T93" i="1"/>
  <c r="Y93" i="1"/>
  <c r="D94" i="1"/>
  <c r="O94" i="1"/>
  <c r="T94" i="1"/>
  <c r="Y94" i="1"/>
  <c r="O95" i="1"/>
  <c r="D95" i="1" s="1"/>
  <c r="T95" i="1"/>
  <c r="Y95" i="1"/>
  <c r="D96" i="1"/>
  <c r="O96" i="1"/>
  <c r="T96" i="1"/>
  <c r="Y96" i="1"/>
  <c r="Y89" i="1"/>
  <c r="T89" i="1"/>
  <c r="O89" i="1"/>
  <c r="D89" i="1" s="1"/>
  <c r="O75" i="1"/>
  <c r="D75" i="1" s="1"/>
  <c r="T75" i="1"/>
  <c r="Y75" i="1"/>
  <c r="O76" i="1"/>
  <c r="D76" i="1" s="1"/>
  <c r="T76" i="1"/>
  <c r="Y76" i="1"/>
  <c r="O77" i="1"/>
  <c r="D77" i="1" s="1"/>
  <c r="T77" i="1"/>
  <c r="Y77" i="1"/>
  <c r="O78" i="1"/>
  <c r="D78" i="1" s="1"/>
  <c r="T78" i="1"/>
  <c r="Y78" i="1"/>
  <c r="O79" i="1"/>
  <c r="D79" i="1" s="1"/>
  <c r="T79" i="1"/>
  <c r="Y79" i="1"/>
  <c r="O80" i="1"/>
  <c r="D80" i="1" s="1"/>
  <c r="T80" i="1"/>
  <c r="Y80" i="1"/>
  <c r="O81" i="1"/>
  <c r="D81" i="1" s="1"/>
  <c r="T81" i="1"/>
  <c r="Y81" i="1"/>
  <c r="O82" i="1"/>
  <c r="D82" i="1" s="1"/>
  <c r="T82" i="1"/>
  <c r="Y82" i="1"/>
  <c r="O83" i="1"/>
  <c r="D83" i="1" s="1"/>
  <c r="T83" i="1"/>
  <c r="Y83" i="1"/>
  <c r="O84" i="1"/>
  <c r="D84" i="1" s="1"/>
  <c r="T84" i="1"/>
  <c r="Y84" i="1"/>
  <c r="O85" i="1"/>
  <c r="D85" i="1" s="1"/>
  <c r="T85" i="1"/>
  <c r="Y85" i="1"/>
  <c r="D86" i="1"/>
  <c r="O86" i="1"/>
  <c r="T86" i="1"/>
  <c r="Y86" i="1"/>
  <c r="Y74" i="1"/>
  <c r="T74" i="1"/>
  <c r="O74" i="1"/>
  <c r="D74" i="1" s="1"/>
  <c r="O67" i="1"/>
  <c r="D67" i="1" s="1"/>
  <c r="T67" i="1"/>
  <c r="Y67" i="1"/>
  <c r="D68" i="1"/>
  <c r="O68" i="1"/>
  <c r="T68" i="1"/>
  <c r="Y68" i="1"/>
  <c r="O69" i="1"/>
  <c r="D69" i="1" s="1"/>
  <c r="T69" i="1"/>
  <c r="Y69" i="1"/>
  <c r="D70" i="1"/>
  <c r="O70" i="1"/>
  <c r="T70" i="1"/>
  <c r="Y70" i="1"/>
  <c r="O71" i="1"/>
  <c r="D71" i="1" s="1"/>
  <c r="T71" i="1"/>
  <c r="Y71" i="1"/>
  <c r="Y66" i="1"/>
  <c r="T66" i="1"/>
  <c r="O66" i="1"/>
  <c r="D66" i="1" s="1"/>
  <c r="D62" i="1"/>
  <c r="O62" i="1"/>
  <c r="T62" i="1"/>
  <c r="Y62" i="1"/>
  <c r="O63" i="1"/>
  <c r="D63" i="1" s="1"/>
  <c r="T63" i="1"/>
  <c r="Y63" i="1"/>
  <c r="Y61" i="1"/>
  <c r="T61" i="1"/>
  <c r="O61" i="1"/>
  <c r="D61" i="1" s="1"/>
  <c r="O57" i="1"/>
  <c r="D57" i="1" s="1"/>
  <c r="T57" i="1"/>
  <c r="Y57" i="1"/>
  <c r="O58" i="1"/>
  <c r="D58" i="1" s="1"/>
  <c r="T58" i="1"/>
  <c r="Y58" i="1"/>
  <c r="Y56" i="1"/>
  <c r="T56" i="1"/>
  <c r="O56" i="1"/>
  <c r="D56" i="1"/>
  <c r="O52" i="1"/>
  <c r="D52" i="1" s="1"/>
  <c r="T52" i="1"/>
  <c r="Y52" i="1"/>
  <c r="D53" i="1"/>
  <c r="O53" i="1"/>
  <c r="T53" i="1"/>
  <c r="Y53" i="1"/>
  <c r="Y51" i="1"/>
  <c r="T51" i="1"/>
  <c r="O51" i="1"/>
  <c r="D51" i="1"/>
  <c r="O44" i="1"/>
  <c r="D44" i="1" s="1"/>
  <c r="T44" i="1"/>
  <c r="Y44" i="1"/>
  <c r="O45" i="1"/>
  <c r="D45" i="1" s="1"/>
  <c r="T45" i="1"/>
  <c r="Y45" i="1"/>
  <c r="O46" i="1"/>
  <c r="D46" i="1" s="1"/>
  <c r="T46" i="1"/>
  <c r="Y46" i="1"/>
  <c r="O47" i="1"/>
  <c r="D47" i="1" s="1"/>
  <c r="T47" i="1"/>
  <c r="Y47" i="1"/>
  <c r="O48" i="1"/>
  <c r="D48" i="1" s="1"/>
  <c r="T48" i="1"/>
  <c r="Y48" i="1"/>
  <c r="Y43" i="1"/>
  <c r="T43" i="1"/>
  <c r="O43" i="1"/>
  <c r="D43" i="1"/>
  <c r="O38" i="1"/>
  <c r="D38" i="1" s="1"/>
  <c r="T38" i="1"/>
  <c r="Y38" i="1"/>
  <c r="D39" i="1"/>
  <c r="O39" i="1"/>
  <c r="T39" i="1"/>
  <c r="Y39" i="1"/>
  <c r="O40" i="1"/>
  <c r="D40" i="1" s="1"/>
  <c r="T40" i="1"/>
  <c r="Y40" i="1"/>
  <c r="Y37" i="1"/>
  <c r="T37" i="1"/>
  <c r="O37" i="1"/>
  <c r="O32" i="1"/>
  <c r="D32" i="1" s="1"/>
  <c r="T32" i="1"/>
  <c r="Y32" i="1"/>
  <c r="D33" i="1"/>
  <c r="O33" i="1"/>
  <c r="T33" i="1"/>
  <c r="Y33" i="1"/>
  <c r="O34" i="1"/>
  <c r="D34" i="1" s="1"/>
  <c r="T34" i="1"/>
  <c r="Y34" i="1"/>
  <c r="Y31" i="1"/>
  <c r="T31" i="1"/>
  <c r="O31" i="1"/>
  <c r="D31" i="1"/>
  <c r="D25" i="1"/>
  <c r="O25" i="1"/>
  <c r="T25" i="1"/>
  <c r="Y25" i="1"/>
  <c r="D26" i="1"/>
  <c r="O26" i="1"/>
  <c r="T26" i="1"/>
  <c r="Y26" i="1"/>
  <c r="D27" i="1"/>
  <c r="O27" i="1"/>
  <c r="T27" i="1"/>
  <c r="Y27" i="1"/>
  <c r="Y24" i="1"/>
  <c r="T24" i="1"/>
  <c r="O24" i="1"/>
  <c r="D24" i="1"/>
  <c r="Y14" i="1"/>
  <c r="Y15" i="1"/>
  <c r="Y16" i="1"/>
  <c r="Y17" i="1"/>
  <c r="Y18" i="1"/>
  <c r="Y19" i="1"/>
  <c r="Y20" i="1"/>
  <c r="Y21" i="1"/>
  <c r="T14" i="1"/>
  <c r="T15" i="1"/>
  <c r="T16" i="1"/>
  <c r="T17" i="1"/>
  <c r="T18" i="1"/>
  <c r="T19" i="1"/>
  <c r="T20" i="1"/>
  <c r="T21" i="1"/>
  <c r="O14" i="1"/>
  <c r="D14" i="1" s="1"/>
  <c r="O15" i="1"/>
  <c r="D15" i="1" s="1"/>
  <c r="O16" i="1"/>
  <c r="O17" i="1"/>
  <c r="O18" i="1"/>
  <c r="O19" i="1"/>
  <c r="O20" i="1"/>
  <c r="D20" i="1" s="1"/>
  <c r="O21" i="1"/>
  <c r="D19" i="1"/>
  <c r="D21" i="1"/>
  <c r="E22" i="1"/>
  <c r="D16" i="1"/>
  <c r="D18" i="1"/>
  <c r="Y13" i="1"/>
  <c r="T13" i="1"/>
  <c r="O13" i="1"/>
  <c r="D37" i="1" l="1"/>
  <c r="D41" i="1" s="1"/>
  <c r="D13" i="1"/>
  <c r="D17" i="1"/>
  <c r="E28" i="1"/>
  <c r="E35" i="1"/>
  <c r="E41" i="1"/>
  <c r="E49" i="1"/>
  <c r="E54" i="1"/>
  <c r="E59" i="1"/>
  <c r="E64" i="1"/>
  <c r="E72" i="1"/>
  <c r="E87" i="1"/>
  <c r="E97" i="1"/>
  <c r="E104" i="1"/>
  <c r="E109" i="1"/>
  <c r="E112" i="1"/>
  <c r="E115" i="1"/>
  <c r="E121" i="1"/>
  <c r="E126" i="1"/>
  <c r="E130" i="1"/>
  <c r="E137" i="1"/>
  <c r="E144" i="1"/>
  <c r="E152" i="1"/>
  <c r="F22" i="1"/>
  <c r="F28" i="1"/>
  <c r="F35" i="1"/>
  <c r="F41" i="1"/>
  <c r="F49" i="1"/>
  <c r="F54" i="1"/>
  <c r="F59" i="1"/>
  <c r="F64" i="1"/>
  <c r="F72" i="1"/>
  <c r="F87" i="1"/>
  <c r="F97" i="1"/>
  <c r="F104" i="1"/>
  <c r="F109" i="1"/>
  <c r="F112" i="1"/>
  <c r="F115" i="1"/>
  <c r="F121" i="1"/>
  <c r="F126" i="1"/>
  <c r="F130" i="1"/>
  <c r="F137" i="1"/>
  <c r="F144" i="1"/>
  <c r="F152" i="1"/>
  <c r="G28" i="1"/>
  <c r="G35" i="1"/>
  <c r="G41" i="1"/>
  <c r="G49" i="1"/>
  <c r="G54" i="1"/>
  <c r="G59" i="1"/>
  <c r="G64" i="1"/>
  <c r="G72" i="1"/>
  <c r="G87" i="1"/>
  <c r="G97" i="1"/>
  <c r="G104" i="1"/>
  <c r="G109" i="1"/>
  <c r="G112" i="1"/>
  <c r="G115" i="1"/>
  <c r="G121" i="1"/>
  <c r="G126" i="1"/>
  <c r="G130" i="1"/>
  <c r="G137" i="1"/>
  <c r="G144" i="1"/>
  <c r="H22" i="1"/>
  <c r="H28" i="1"/>
  <c r="H35" i="1"/>
  <c r="H41" i="1"/>
  <c r="H49" i="1"/>
  <c r="H54" i="1"/>
  <c r="H59" i="1"/>
  <c r="H64" i="1"/>
  <c r="H72" i="1"/>
  <c r="H87" i="1"/>
  <c r="H97" i="1"/>
  <c r="H104" i="1"/>
  <c r="H109" i="1"/>
  <c r="H112" i="1"/>
  <c r="H115" i="1"/>
  <c r="H121" i="1"/>
  <c r="H126" i="1"/>
  <c r="H130" i="1"/>
  <c r="H137" i="1"/>
  <c r="H144" i="1"/>
  <c r="H152" i="1"/>
  <c r="I22" i="1"/>
  <c r="I28" i="1"/>
  <c r="I35" i="1"/>
  <c r="I41" i="1"/>
  <c r="I49" i="1"/>
  <c r="I54" i="1"/>
  <c r="I59" i="1"/>
  <c r="I64" i="1"/>
  <c r="I72" i="1"/>
  <c r="I87" i="1"/>
  <c r="I97" i="1"/>
  <c r="I104" i="1"/>
  <c r="I109" i="1"/>
  <c r="I112" i="1"/>
  <c r="I115" i="1"/>
  <c r="I121" i="1"/>
  <c r="I126" i="1"/>
  <c r="I130" i="1"/>
  <c r="I137" i="1"/>
  <c r="I144" i="1"/>
  <c r="I152" i="1"/>
  <c r="J22" i="1"/>
  <c r="J28" i="1"/>
  <c r="J35" i="1"/>
  <c r="J41" i="1"/>
  <c r="J49" i="1"/>
  <c r="J54" i="1"/>
  <c r="J59" i="1"/>
  <c r="J64" i="1"/>
  <c r="J72" i="1"/>
  <c r="J87" i="1"/>
  <c r="J97" i="1"/>
  <c r="J104" i="1"/>
  <c r="J109" i="1"/>
  <c r="J112" i="1"/>
  <c r="J115" i="1"/>
  <c r="J121" i="1"/>
  <c r="J126" i="1"/>
  <c r="J130" i="1"/>
  <c r="J137" i="1"/>
  <c r="J144" i="1"/>
  <c r="J152" i="1"/>
  <c r="K22" i="1"/>
  <c r="K28" i="1"/>
  <c r="K35" i="1"/>
  <c r="K41" i="1"/>
  <c r="K49" i="1"/>
  <c r="K54" i="1"/>
  <c r="K59" i="1"/>
  <c r="K64" i="1"/>
  <c r="K72" i="1"/>
  <c r="K87" i="1"/>
  <c r="K97" i="1"/>
  <c r="K104" i="1"/>
  <c r="K109" i="1"/>
  <c r="K112" i="1"/>
  <c r="K115" i="1"/>
  <c r="K121" i="1"/>
  <c r="K126" i="1"/>
  <c r="K130" i="1"/>
  <c r="K137" i="1"/>
  <c r="K144" i="1"/>
  <c r="K152" i="1"/>
  <c r="L22" i="1"/>
  <c r="L28" i="1"/>
  <c r="L35" i="1"/>
  <c r="L41" i="1"/>
  <c r="L49" i="1"/>
  <c r="L54" i="1"/>
  <c r="L59" i="1"/>
  <c r="L64" i="1"/>
  <c r="L72" i="1"/>
  <c r="L87" i="1"/>
  <c r="L97" i="1"/>
  <c r="L104" i="1"/>
  <c r="L109" i="1"/>
  <c r="L112" i="1"/>
  <c r="L115" i="1"/>
  <c r="L121" i="1"/>
  <c r="L126" i="1"/>
  <c r="L130" i="1"/>
  <c r="L137" i="1"/>
  <c r="L144" i="1"/>
  <c r="L152" i="1"/>
  <c r="M22" i="1"/>
  <c r="M28" i="1"/>
  <c r="M35" i="1"/>
  <c r="M41" i="1"/>
  <c r="M49" i="1"/>
  <c r="M54" i="1"/>
  <c r="M59" i="1"/>
  <c r="M64" i="1"/>
  <c r="M72" i="1"/>
  <c r="M87" i="1"/>
  <c r="M97" i="1"/>
  <c r="M104" i="1"/>
  <c r="M109" i="1"/>
  <c r="M112" i="1"/>
  <c r="M115" i="1"/>
  <c r="M121" i="1"/>
  <c r="M126" i="1"/>
  <c r="M130" i="1"/>
  <c r="M137" i="1"/>
  <c r="M144" i="1"/>
  <c r="M152" i="1"/>
  <c r="N22" i="1"/>
  <c r="N28" i="1"/>
  <c r="N35" i="1"/>
  <c r="N41" i="1"/>
  <c r="N49" i="1"/>
  <c r="N54" i="1"/>
  <c r="N59" i="1"/>
  <c r="N64" i="1"/>
  <c r="N72" i="1"/>
  <c r="N87" i="1"/>
  <c r="N97" i="1"/>
  <c r="N104" i="1"/>
  <c r="N109" i="1"/>
  <c r="N112" i="1"/>
  <c r="N115" i="1"/>
  <c r="N121" i="1"/>
  <c r="N126" i="1"/>
  <c r="N130" i="1"/>
  <c r="N137" i="1"/>
  <c r="N144" i="1"/>
  <c r="N152" i="1"/>
  <c r="O28" i="1"/>
  <c r="O35" i="1"/>
  <c r="O41" i="1"/>
  <c r="O49" i="1"/>
  <c r="O54" i="1"/>
  <c r="O59" i="1"/>
  <c r="O64" i="1"/>
  <c r="O72" i="1"/>
  <c r="O87" i="1"/>
  <c r="O97" i="1"/>
  <c r="O104" i="1"/>
  <c r="O109" i="1"/>
  <c r="O112" i="1"/>
  <c r="O115" i="1"/>
  <c r="O121" i="1"/>
  <c r="O126" i="1"/>
  <c r="O130" i="1"/>
  <c r="O137" i="1"/>
  <c r="O144" i="1"/>
  <c r="O152" i="1"/>
  <c r="P22" i="1"/>
  <c r="P28" i="1"/>
  <c r="P35" i="1"/>
  <c r="P41" i="1"/>
  <c r="P49" i="1"/>
  <c r="P54" i="1"/>
  <c r="P59" i="1"/>
  <c r="P64" i="1"/>
  <c r="P72" i="1"/>
  <c r="P87" i="1"/>
  <c r="P97" i="1"/>
  <c r="P104" i="1"/>
  <c r="P109" i="1"/>
  <c r="P112" i="1"/>
  <c r="P115" i="1"/>
  <c r="P121" i="1"/>
  <c r="P126" i="1"/>
  <c r="P130" i="1"/>
  <c r="P137" i="1"/>
  <c r="P144" i="1"/>
  <c r="P152" i="1"/>
  <c r="Q144" i="1"/>
  <c r="Q22" i="1"/>
  <c r="Q28" i="1"/>
  <c r="Q35" i="1"/>
  <c r="Q41" i="1"/>
  <c r="Q49" i="1"/>
  <c r="Q54" i="1"/>
  <c r="Q59" i="1"/>
  <c r="Q64" i="1"/>
  <c r="Q72" i="1"/>
  <c r="Q87" i="1"/>
  <c r="Q97" i="1"/>
  <c r="Q104" i="1"/>
  <c r="Q109" i="1"/>
  <c r="Q112" i="1"/>
  <c r="Q115" i="1"/>
  <c r="Q121" i="1"/>
  <c r="Q126" i="1"/>
  <c r="Q130" i="1"/>
  <c r="Q137" i="1"/>
  <c r="Q152" i="1"/>
  <c r="R152" i="1"/>
  <c r="R144" i="1"/>
  <c r="R22" i="1"/>
  <c r="R28" i="1"/>
  <c r="R35" i="1"/>
  <c r="R41" i="1"/>
  <c r="R49" i="1"/>
  <c r="R54" i="1"/>
  <c r="R59" i="1"/>
  <c r="R64" i="1"/>
  <c r="R72" i="1"/>
  <c r="R87" i="1"/>
  <c r="R97" i="1"/>
  <c r="R104" i="1"/>
  <c r="R109" i="1"/>
  <c r="R112" i="1"/>
  <c r="R115" i="1"/>
  <c r="R121" i="1"/>
  <c r="R126" i="1"/>
  <c r="R130" i="1"/>
  <c r="R137" i="1"/>
  <c r="S22" i="1"/>
  <c r="S28" i="1"/>
  <c r="S35" i="1"/>
  <c r="S41" i="1"/>
  <c r="S49" i="1"/>
  <c r="S54" i="1"/>
  <c r="S59" i="1"/>
  <c r="S64" i="1"/>
  <c r="S72" i="1"/>
  <c r="S87" i="1"/>
  <c r="S97" i="1"/>
  <c r="S104" i="1"/>
  <c r="S109" i="1"/>
  <c r="S112" i="1"/>
  <c r="S115" i="1"/>
  <c r="S121" i="1"/>
  <c r="S126" i="1"/>
  <c r="S130" i="1"/>
  <c r="S137" i="1"/>
  <c r="S144" i="1"/>
  <c r="S152" i="1"/>
  <c r="T22" i="1"/>
  <c r="T28" i="1"/>
  <c r="T35" i="1"/>
  <c r="T41" i="1"/>
  <c r="T49" i="1"/>
  <c r="T54" i="1"/>
  <c r="T59" i="1"/>
  <c r="T64" i="1"/>
  <c r="T72" i="1"/>
  <c r="T87" i="1"/>
  <c r="T97" i="1"/>
  <c r="T104" i="1"/>
  <c r="T109" i="1"/>
  <c r="T112" i="1"/>
  <c r="T115" i="1"/>
  <c r="T121" i="1"/>
  <c r="T126" i="1"/>
  <c r="T130" i="1"/>
  <c r="T137" i="1"/>
  <c r="T144" i="1"/>
  <c r="T152" i="1"/>
  <c r="U22" i="1"/>
  <c r="U28" i="1"/>
  <c r="U35" i="1"/>
  <c r="U41" i="1"/>
  <c r="U49" i="1"/>
  <c r="U54" i="1"/>
  <c r="U59" i="1"/>
  <c r="U64" i="1"/>
  <c r="U72" i="1"/>
  <c r="U87" i="1"/>
  <c r="U97" i="1"/>
  <c r="U104" i="1"/>
  <c r="U109" i="1"/>
  <c r="U112" i="1"/>
  <c r="U115" i="1"/>
  <c r="U121" i="1"/>
  <c r="U126" i="1"/>
  <c r="U130" i="1"/>
  <c r="U137" i="1"/>
  <c r="U144" i="1"/>
  <c r="U152" i="1"/>
  <c r="V22" i="1"/>
  <c r="V28" i="1"/>
  <c r="V35" i="1"/>
  <c r="V41" i="1"/>
  <c r="V49" i="1"/>
  <c r="V54" i="1"/>
  <c r="V59" i="1"/>
  <c r="V64" i="1"/>
  <c r="V72" i="1"/>
  <c r="V87" i="1"/>
  <c r="V97" i="1"/>
  <c r="V104" i="1"/>
  <c r="V109" i="1"/>
  <c r="V112" i="1"/>
  <c r="V115" i="1"/>
  <c r="V121" i="1"/>
  <c r="V126" i="1"/>
  <c r="V130" i="1"/>
  <c r="V137" i="1"/>
  <c r="V144" i="1"/>
  <c r="V152" i="1"/>
  <c r="W22" i="1"/>
  <c r="W28" i="1"/>
  <c r="W35" i="1"/>
  <c r="W41" i="1"/>
  <c r="W49" i="1"/>
  <c r="W54" i="1"/>
  <c r="W59" i="1"/>
  <c r="W64" i="1"/>
  <c r="W72" i="1"/>
  <c r="W87" i="1"/>
  <c r="W97" i="1"/>
  <c r="W104" i="1"/>
  <c r="W109" i="1"/>
  <c r="W112" i="1"/>
  <c r="W115" i="1"/>
  <c r="W121" i="1"/>
  <c r="W126" i="1"/>
  <c r="W130" i="1"/>
  <c r="W137" i="1"/>
  <c r="W144" i="1"/>
  <c r="W152" i="1"/>
  <c r="X22" i="1"/>
  <c r="X28" i="1"/>
  <c r="X35" i="1"/>
  <c r="X41" i="1"/>
  <c r="X49" i="1"/>
  <c r="X54" i="1"/>
  <c r="X59" i="1"/>
  <c r="X64" i="1"/>
  <c r="X72" i="1"/>
  <c r="X87" i="1"/>
  <c r="X97" i="1"/>
  <c r="X104" i="1"/>
  <c r="X109" i="1"/>
  <c r="X112" i="1"/>
  <c r="X115" i="1"/>
  <c r="X121" i="1"/>
  <c r="X126" i="1"/>
  <c r="X130" i="1"/>
  <c r="X137" i="1"/>
  <c r="X144" i="1"/>
  <c r="X152" i="1"/>
  <c r="Y22" i="1"/>
  <c r="Y28" i="1"/>
  <c r="Y35" i="1"/>
  <c r="Y41" i="1"/>
  <c r="Y49" i="1"/>
  <c r="Y54" i="1"/>
  <c r="Y59" i="1"/>
  <c r="Y64" i="1"/>
  <c r="Y72" i="1"/>
  <c r="Y87" i="1"/>
  <c r="Y97" i="1"/>
  <c r="Y104" i="1"/>
  <c r="Y109" i="1"/>
  <c r="Y112" i="1"/>
  <c r="Y115" i="1"/>
  <c r="Y121" i="1"/>
  <c r="Y126" i="1"/>
  <c r="Y130" i="1"/>
  <c r="Y137" i="1"/>
  <c r="Y144" i="1"/>
  <c r="Y152" i="1"/>
  <c r="Z22" i="1"/>
  <c r="Z28" i="1"/>
  <c r="Z35" i="1"/>
  <c r="Z41" i="1"/>
  <c r="Z49" i="1"/>
  <c r="Z54" i="1"/>
  <c r="Z59" i="1"/>
  <c r="Z64" i="1"/>
  <c r="Z72" i="1"/>
  <c r="Z87" i="1"/>
  <c r="Z97" i="1"/>
  <c r="Z104" i="1"/>
  <c r="Z109" i="1"/>
  <c r="Z112" i="1"/>
  <c r="Z115" i="1"/>
  <c r="Z121" i="1"/>
  <c r="Z126" i="1"/>
  <c r="Z130" i="1"/>
  <c r="Z137" i="1"/>
  <c r="Z144" i="1"/>
  <c r="Z152" i="1"/>
  <c r="AA22" i="1"/>
  <c r="AA28" i="1"/>
  <c r="AA35" i="1"/>
  <c r="AA41" i="1"/>
  <c r="AA49" i="1"/>
  <c r="AA54" i="1"/>
  <c r="AA59" i="1"/>
  <c r="AA64" i="1"/>
  <c r="AA72" i="1"/>
  <c r="AA87" i="1"/>
  <c r="AA97" i="1"/>
  <c r="AA104" i="1"/>
  <c r="AA109" i="1"/>
  <c r="AA112" i="1"/>
  <c r="AA115" i="1"/>
  <c r="AA121" i="1"/>
  <c r="AA126" i="1"/>
  <c r="AA130" i="1"/>
  <c r="AA137" i="1"/>
  <c r="AA144" i="1"/>
  <c r="AA152" i="1"/>
  <c r="AB22" i="1"/>
  <c r="AB28" i="1"/>
  <c r="AB35" i="1"/>
  <c r="AB41" i="1"/>
  <c r="AB49" i="1"/>
  <c r="AB54" i="1"/>
  <c r="AB59" i="1"/>
  <c r="AB64" i="1"/>
  <c r="AB72" i="1"/>
  <c r="AB87" i="1"/>
  <c r="AB97" i="1"/>
  <c r="AB104" i="1"/>
  <c r="AB109" i="1"/>
  <c r="AB112" i="1"/>
  <c r="AB115" i="1"/>
  <c r="AB121" i="1"/>
  <c r="AB126" i="1"/>
  <c r="AB130" i="1"/>
  <c r="AB137" i="1"/>
  <c r="AB144" i="1"/>
  <c r="AB152" i="1"/>
  <c r="D152" i="1"/>
  <c r="D144" i="1"/>
  <c r="D28" i="1"/>
  <c r="D35" i="1"/>
  <c r="D49" i="1"/>
  <c r="D54" i="1"/>
  <c r="D59" i="1"/>
  <c r="D64" i="1"/>
  <c r="D72" i="1"/>
  <c r="D87" i="1"/>
  <c r="D97" i="1"/>
  <c r="D104" i="1"/>
  <c r="D109" i="1"/>
  <c r="D112" i="1"/>
  <c r="D115" i="1"/>
  <c r="D121" i="1"/>
  <c r="D126" i="1"/>
  <c r="D130" i="1"/>
  <c r="D137" i="1"/>
  <c r="G152" i="1" l="1"/>
  <c r="G153" i="1" s="1"/>
  <c r="O22" i="1"/>
  <c r="D22" i="1" s="1"/>
  <c r="D153" i="1" s="1"/>
  <c r="C153" i="1" s="1"/>
  <c r="F153" i="1"/>
  <c r="AA153" i="1"/>
  <c r="K153" i="1"/>
  <c r="S153" i="1"/>
  <c r="Y153" i="1"/>
  <c r="W153" i="1"/>
  <c r="E153" i="1"/>
  <c r="U153" i="1"/>
  <c r="I153" i="1"/>
  <c r="Q153" i="1"/>
  <c r="M153" i="1"/>
  <c r="T153" i="1"/>
  <c r="V153" i="1"/>
  <c r="N153" i="1"/>
  <c r="X153" i="1"/>
  <c r="P153" i="1"/>
  <c r="H153" i="1"/>
  <c r="AB153" i="1"/>
  <c r="L153" i="1"/>
  <c r="Z153" i="1"/>
  <c r="R153" i="1"/>
  <c r="J153" i="1"/>
  <c r="O153" i="1" l="1"/>
  <c r="C152" i="1"/>
  <c r="C144" i="1"/>
  <c r="C151" i="1"/>
  <c r="C148" i="1"/>
  <c r="C149" i="1"/>
  <c r="C146" i="1"/>
  <c r="C147" i="1"/>
  <c r="C150" i="1"/>
  <c r="C142" i="1"/>
  <c r="C140" i="1"/>
  <c r="C143" i="1"/>
  <c r="C141" i="1"/>
  <c r="C137" i="1"/>
  <c r="C139" i="1"/>
  <c r="C136" i="1"/>
  <c r="C135" i="1"/>
  <c r="C133" i="1"/>
  <c r="C134" i="1"/>
  <c r="C129" i="1"/>
  <c r="C130" i="1"/>
  <c r="C132" i="1"/>
  <c r="C125" i="1"/>
  <c r="C124" i="1"/>
  <c r="C126" i="1"/>
  <c r="C128" i="1"/>
  <c r="C121" i="1"/>
  <c r="C120" i="1"/>
  <c r="C118" i="1"/>
  <c r="C119" i="1"/>
  <c r="C115" i="1"/>
  <c r="C117" i="1"/>
  <c r="C112" i="1"/>
  <c r="C114" i="1"/>
  <c r="C109" i="1"/>
  <c r="C111" i="1"/>
  <c r="C108" i="1"/>
  <c r="C107" i="1"/>
  <c r="C104" i="1"/>
  <c r="C106" i="1"/>
  <c r="C103" i="1"/>
  <c r="C102" i="1"/>
  <c r="C100" i="1"/>
  <c r="C101" i="1"/>
  <c r="C97" i="1"/>
  <c r="C99" i="1"/>
  <c r="C96" i="1"/>
  <c r="C92" i="1"/>
  <c r="C95" i="1"/>
  <c r="C91" i="1"/>
  <c r="C94" i="1"/>
  <c r="C90" i="1"/>
  <c r="C93" i="1"/>
  <c r="C87" i="1"/>
  <c r="C89" i="1"/>
  <c r="C80" i="1"/>
  <c r="C79" i="1"/>
  <c r="C84" i="1"/>
  <c r="C85" i="1"/>
  <c r="C77" i="1"/>
  <c r="C82" i="1"/>
  <c r="C83" i="1"/>
  <c r="C75" i="1"/>
  <c r="C78" i="1"/>
  <c r="C81" i="1"/>
  <c r="C86" i="1"/>
  <c r="C76" i="1"/>
  <c r="C72" i="1"/>
  <c r="C74" i="1"/>
  <c r="C70" i="1"/>
  <c r="C68" i="1"/>
  <c r="C71" i="1"/>
  <c r="C69" i="1"/>
  <c r="C67" i="1"/>
  <c r="C64" i="1"/>
  <c r="C66" i="1"/>
  <c r="C63" i="1"/>
  <c r="C62" i="1"/>
  <c r="C59" i="1"/>
  <c r="C61" i="1"/>
  <c r="C57" i="1"/>
  <c r="C58" i="1"/>
  <c r="C54" i="1"/>
  <c r="C56" i="1"/>
  <c r="C53" i="1"/>
  <c r="C52" i="1"/>
  <c r="C49" i="1"/>
  <c r="C51" i="1"/>
  <c r="C48" i="1"/>
  <c r="C47" i="1"/>
  <c r="C46" i="1"/>
  <c r="C44" i="1"/>
  <c r="C45" i="1"/>
  <c r="C41" i="1"/>
  <c r="C43" i="1"/>
  <c r="C38" i="1"/>
  <c r="C40" i="1"/>
  <c r="C39" i="1"/>
  <c r="C35" i="1"/>
  <c r="C37" i="1"/>
  <c r="C34" i="1"/>
  <c r="C32" i="1"/>
  <c r="C33" i="1"/>
  <c r="C28" i="1"/>
  <c r="C31" i="1"/>
  <c r="C24" i="1"/>
  <c r="C27" i="1"/>
  <c r="C25" i="1"/>
  <c r="C26" i="1"/>
  <c r="C17" i="1"/>
  <c r="C21" i="1"/>
  <c r="C14" i="1"/>
  <c r="C18" i="1"/>
  <c r="C15" i="1"/>
  <c r="C19" i="1"/>
  <c r="C13" i="1"/>
  <c r="C16" i="1"/>
  <c r="C20" i="1"/>
  <c r="C22" i="1"/>
</calcChain>
</file>

<file path=xl/sharedStrings.xml><?xml version="1.0" encoding="utf-8"?>
<sst xmlns="http://schemas.openxmlformats.org/spreadsheetml/2006/main" count="285" uniqueCount="256">
  <si>
    <t>№</t>
  </si>
  <si>
    <t>Кількість релігійних організацій</t>
  </si>
  <si>
    <t>всього</t>
  </si>
  <si>
    <t>в них ченців</t>
  </si>
  <si>
    <t>вищі ДНЗ</t>
  </si>
  <si>
    <t>середні ДНЗ</t>
  </si>
  <si>
    <t>денна форма навчання</t>
  </si>
  <si>
    <t>заочна форма навчання</t>
  </si>
  <si>
    <t>загальноосвітні</t>
  </si>
  <si>
    <t>недільні</t>
  </si>
  <si>
    <t>друковані</t>
  </si>
  <si>
    <t>аудіовізуальні (радіо і телебачення)</t>
  </si>
  <si>
    <t>електронні</t>
  </si>
  <si>
    <t>в тому числі</t>
  </si>
  <si>
    <t>Громади</t>
  </si>
  <si>
    <t>Духовні навчальні заклади</t>
  </si>
  <si>
    <t>слухачі</t>
  </si>
  <si>
    <t>Школи</t>
  </si>
  <si>
    <t>діючі</t>
  </si>
  <si>
    <t>недіючі</t>
  </si>
  <si>
    <t>зареєстровані</t>
  </si>
  <si>
    <t>Періодичні видання</t>
  </si>
  <si>
    <t>з них іноземців</t>
  </si>
  <si>
    <t>Кількість</t>
  </si>
  <si>
    <t>ВСЬОГО</t>
  </si>
  <si>
    <t>Священо-служителі</t>
  </si>
  <si>
    <t>Центри</t>
  </si>
  <si>
    <t>Управління</t>
  </si>
  <si>
    <t>Братства</t>
  </si>
  <si>
    <t>Місії</t>
  </si>
  <si>
    <t>Монастирі</t>
  </si>
  <si>
    <t>ЗВІТ</t>
  </si>
  <si>
    <t>Православні релігійні організації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</si>
  <si>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</si>
  <si>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</si>
  <si>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</si>
  <si>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</si>
  <si>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</si>
  <si>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</si>
  <si>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</si>
  <si>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</si>
  <si>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</si>
  <si>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</si>
  <si>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</si>
  <si>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</si>
  <si>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</si>
  <si>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</si>
  <si>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</si>
  <si>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Католицькі релігійні організації</t>
  </si>
  <si>
    <t>Руська православна старообрядницька церква (Білокриницька згода)</t>
  </si>
  <si>
    <t>Руська старообрядницька церква (Безпопівська згода)</t>
  </si>
  <si>
    <t xml:space="preserve"> Руська древлєправославна церква (Новозибківська згода)</t>
  </si>
  <si>
    <t>Незалежні православні громади</t>
  </si>
  <si>
    <t>16.</t>
  </si>
  <si>
    <t xml:space="preserve">Протестантські релігійні організації </t>
  </si>
  <si>
    <t>Релігійні організації баптистів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</si>
  <si>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</si>
  <si>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</si>
  <si>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</si>
  <si>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</si>
  <si>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</si>
  <si>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</si>
  <si>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</si>
  <si>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</si>
  <si>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</si>
  <si>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Всеукраїнський союз церков євангельських християн-баптистів</t>
  </si>
  <si>
    <t>Релігійні організації міжнародної Ради церков євангельських християн-баптистів</t>
  </si>
  <si>
    <t xml:space="preserve"> Братство незалежних церков і місій євангельських християн-баптистів України</t>
  </si>
  <si>
    <t>Інші баптистські релігійні організації</t>
  </si>
  <si>
    <t>Об’єднання біблійних місіонерських церков України</t>
  </si>
  <si>
    <t xml:space="preserve">Собор незалежних євангельських церков України </t>
  </si>
  <si>
    <t xml:space="preserve"> Інші релігійні організації євангельських християн</t>
  </si>
  <si>
    <t>26.</t>
  </si>
  <si>
    <t>27.</t>
  </si>
  <si>
    <t>28.</t>
  </si>
  <si>
    <t>29.</t>
  </si>
  <si>
    <t>30.</t>
  </si>
  <si>
    <t>Собор церков України християн віри євангельської «Відкрита Біблія»</t>
  </si>
  <si>
    <t>Інші релігійні організації християн віри євангельської</t>
  </si>
  <si>
    <t>31.</t>
  </si>
  <si>
    <t>32.</t>
  </si>
  <si>
    <t>33.</t>
  </si>
  <si>
    <t>34.</t>
  </si>
  <si>
    <t>35.</t>
  </si>
  <si>
    <t>36.</t>
  </si>
  <si>
    <t xml:space="preserve"> Українська уніонна конференція церкви адвентистів сьомого дня</t>
  </si>
  <si>
    <t>Церква адвентистів сьомого дня реформаційного руху в Україні</t>
  </si>
  <si>
    <t>Інші релігійні організації адвентистів</t>
  </si>
  <si>
    <t>Українська лютеранська церква</t>
  </si>
  <si>
    <t>Інші лютеранські релігійні організації</t>
  </si>
  <si>
    <t>38.</t>
  </si>
  <si>
    <t>39.</t>
  </si>
  <si>
    <t>40.</t>
  </si>
  <si>
    <t>Інші релігійні організації реформатів</t>
  </si>
  <si>
    <t>Релігійні організації харизматичного типу</t>
  </si>
  <si>
    <t>41.</t>
  </si>
  <si>
    <t>42.</t>
  </si>
  <si>
    <t>Закарпатська реформатська церква</t>
  </si>
  <si>
    <t>Українська євангелічно-реформатська церква</t>
  </si>
  <si>
    <t>43.</t>
  </si>
  <si>
    <t>44.</t>
  </si>
  <si>
    <t>45.</t>
  </si>
  <si>
    <t>46.</t>
  </si>
  <si>
    <t>Українська християнська євангельська церква</t>
  </si>
  <si>
    <t>Духовний центр «Нове покоління» християнських церков України</t>
  </si>
  <si>
    <t>Духовний центр «Відродження»</t>
  </si>
  <si>
    <t>Інші релігійні організації харизматичного типу</t>
  </si>
  <si>
    <t>47.</t>
  </si>
  <si>
    <t>48.</t>
  </si>
  <si>
    <t>49.</t>
  </si>
  <si>
    <t>Інші релігійні організації протестантів (протестантського походження)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</si>
  <si>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</si>
  <si>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</si>
  <si>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</si>
  <si>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</si>
  <si>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</si>
  <si>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</si>
  <si>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</si>
  <si>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</si>
  <si>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</si>
  <si>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</si>
  <si>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Релігійні організації пресвітеріан</t>
  </si>
  <si>
    <t>Релігійні організації менонітів</t>
  </si>
  <si>
    <t>Релігійні організації назарян</t>
  </si>
  <si>
    <t>Релігійні організації молокан</t>
  </si>
  <si>
    <t>Релігійні організації Свідків Єгови</t>
  </si>
  <si>
    <t>Окремі протестантські релігійні організації</t>
  </si>
  <si>
    <t>Іслам</t>
  </si>
  <si>
    <t>60.</t>
  </si>
  <si>
    <t>61.</t>
  </si>
  <si>
    <t>62.</t>
  </si>
  <si>
    <t>63.</t>
  </si>
  <si>
    <t>64.</t>
  </si>
  <si>
    <t>65.</t>
  </si>
  <si>
    <t>66.</t>
  </si>
  <si>
    <t>67.</t>
  </si>
  <si>
    <t>Духовне управління мусульман України</t>
  </si>
  <si>
    <t>Духовне управління мусульман України «УММА»</t>
  </si>
  <si>
    <t>Духовне управління мусульман Криму</t>
  </si>
  <si>
    <t>Духовний центр мусульман України</t>
  </si>
  <si>
    <t>Духовний центр мусульман Криму</t>
  </si>
  <si>
    <t>Релігійне управління незалежних мусульманських організацій України «Київський Муфтіят»</t>
  </si>
  <si>
    <t>Незалежні громади мусульман</t>
  </si>
  <si>
    <t>Шиїтські релігійні громади</t>
  </si>
  <si>
    <t>Іудаїзм</t>
  </si>
  <si>
    <t>68.</t>
  </si>
  <si>
    <t>69.</t>
  </si>
  <si>
    <t>70.</t>
  </si>
  <si>
    <t>71.</t>
  </si>
  <si>
    <t>72.</t>
  </si>
  <si>
    <t>Об’єднання іудейських релігійних організацій України</t>
  </si>
  <si>
    <t>Всеукраїнський конгрес іудейських релігійних організацій</t>
  </si>
  <si>
    <t>Релігійні організації прогресивного іудаїзму</t>
  </si>
  <si>
    <t>Об’єднання хасидів Хабад Любавич  іудейських релігійних організацій України</t>
  </si>
  <si>
    <t>Інші іудейські релігійні організації</t>
  </si>
  <si>
    <t>73.</t>
  </si>
  <si>
    <t>74.</t>
  </si>
  <si>
    <t>75.</t>
  </si>
  <si>
    <t>Духовне управління буддистів України</t>
  </si>
  <si>
    <t>Релігійний центр Українського об’єднання буддистів школи Карма Каг’ю</t>
  </si>
  <si>
    <t xml:space="preserve"> Інші релігійні організації буддистів</t>
  </si>
  <si>
    <t>76.</t>
  </si>
  <si>
    <t>77.</t>
  </si>
  <si>
    <t>78.</t>
  </si>
  <si>
    <t>Релігійні організації караїмів</t>
  </si>
  <si>
    <t>79.</t>
  </si>
  <si>
    <t>80.</t>
  </si>
  <si>
    <t>81.</t>
  </si>
  <si>
    <t>83.</t>
  </si>
  <si>
    <t>Релігійні організації даосизму</t>
  </si>
  <si>
    <t>84.</t>
  </si>
  <si>
    <t>85.</t>
  </si>
  <si>
    <t>86.</t>
  </si>
  <si>
    <t>87.</t>
  </si>
  <si>
    <t>Нові релігійні організації іудейського походження</t>
  </si>
  <si>
    <t>Релігійні організації месіанського іудаїзму</t>
  </si>
  <si>
    <t>Релігійні організації іудео-християн</t>
  </si>
  <si>
    <t>Нові релігійні організації язичницького спрямування</t>
  </si>
  <si>
    <t>88.</t>
  </si>
  <si>
    <t>89.</t>
  </si>
  <si>
    <t>90.</t>
  </si>
  <si>
    <t>91.</t>
  </si>
  <si>
    <t>92.</t>
  </si>
  <si>
    <t>93.</t>
  </si>
  <si>
    <t>Релігійні організації Рідної української національної віри</t>
  </si>
  <si>
    <t>Релігійний центр об’єднання релігійних громад рідновірів України</t>
  </si>
  <si>
    <t>Інші релігійні організації язичників</t>
  </si>
  <si>
    <t>94.</t>
  </si>
  <si>
    <t>95.</t>
  </si>
  <si>
    <t>96.</t>
  </si>
  <si>
    <t>97.</t>
  </si>
  <si>
    <t>Релігійні організації Товариства Свідомості Крішни</t>
  </si>
  <si>
    <t>Релігійні організації прихильників Шрі Чінмоя</t>
  </si>
  <si>
    <t>Релігійні організації Всесвітньої чистої релігії (Сахаджа-йога)</t>
  </si>
  <si>
    <t>Релігійні організації Руху Махаріші (трансцендентальна медитація)</t>
  </si>
  <si>
    <t>Інші нові релігійні організації орієнталістського походження</t>
  </si>
  <si>
    <t>Інші нові релігійні організації</t>
  </si>
  <si>
    <t>Релігійні організації напрямку «Наука Розуму»</t>
  </si>
  <si>
    <t>Окремі нові релігійні організації</t>
  </si>
  <si>
    <t>Німецька євангелічно-лютеранська церква в Україні</t>
  </si>
  <si>
    <t>ПІДСУМОК</t>
  </si>
  <si>
    <t>Нові релігійні організації</t>
  </si>
  <si>
    <t>Нові релігійні організації православного походження</t>
  </si>
  <si>
    <t>Вірменські релігійні організації</t>
  </si>
  <si>
    <t xml:space="preserve">Українська автокефальна православна церква (оновлена) </t>
  </si>
  <si>
    <t xml:space="preserve">Руська православна церква закордонна </t>
  </si>
  <si>
    <t>Релігійні організації істинно-православної церкви</t>
  </si>
  <si>
    <t>Українська греко-католицька церква</t>
  </si>
  <si>
    <t>Мукачівська єпархія греко-католицької церкви</t>
  </si>
  <si>
    <t>Римсько-католицька церква в Україні</t>
  </si>
  <si>
    <t>Релігійні організації євангельських християн</t>
  </si>
  <si>
    <t>Асоціація місіонерських церков євангельських християн України</t>
  </si>
  <si>
    <t xml:space="preserve">Релігійні організації християн віри євангельської </t>
  </si>
  <si>
    <t>Релігійні організації центру божої церкви християн віри євангельської в Україні (в пророцтвах)</t>
  </si>
  <si>
    <t>Релігійні організації адвентистів</t>
  </si>
  <si>
    <t>Релігійні організації реформатів</t>
  </si>
  <si>
    <t>Об’єднання незалежних харизматичних християнських церков України (повного євангелія)</t>
  </si>
  <si>
    <t>Релігійні організації церкви Христа</t>
  </si>
  <si>
    <t>Релігійні організації Англіканської церкви</t>
  </si>
  <si>
    <t>Вірменська католицька церква в Україні</t>
  </si>
  <si>
    <t>Релігійні організації Союзу церкви божої України</t>
  </si>
  <si>
    <t>Релігійні організації  лютеран</t>
  </si>
  <si>
    <t>Релігійні організації церкви живого Бога</t>
  </si>
  <si>
    <t>Новоапостольська церква в Україні</t>
  </si>
  <si>
    <t>Релігійне організації об’єднаної методистської церкви України</t>
  </si>
  <si>
    <t>Релігійні організації "Армії Спасіння" в Україні</t>
  </si>
  <si>
    <t>Церква Ісуса Христа святих останніх днів (мормони)</t>
  </si>
  <si>
    <t>Українська єпархія Вірменської апостольської церкви</t>
  </si>
  <si>
    <t>Інші етно-конфесійні релігійні організації</t>
  </si>
  <si>
    <t>Релігійні організації святої апостольської асирійської церкви сходу</t>
  </si>
  <si>
    <t>Релігійні організації корейської християнської методистської церкви</t>
  </si>
  <si>
    <t>Окремі етно-конфесійні релігійні організації</t>
  </si>
  <si>
    <t>Православна церква Божої Матері "Державна»</t>
  </si>
  <si>
    <t>Релігійні організації церкви Преображенної Божої Матері (Богородична церква)</t>
  </si>
  <si>
    <t>Духовний центр родового вогнища Рідної православної віри</t>
  </si>
  <si>
    <t>Релігійні організації церкви українських язичників</t>
  </si>
  <si>
    <t>Нові релігійні організації орієнталістського походження</t>
  </si>
  <si>
    <t>Релігійні організації віри Багаї</t>
  </si>
  <si>
    <t xml:space="preserve">Релігійні організації церкви Останнього заповіту </t>
  </si>
  <si>
    <t>Релігійні організації Вселенської церкви великого білого братства (ЮСМАЛОС)</t>
  </si>
  <si>
    <t>Релігійні організації церкви Саєнтологія</t>
  </si>
  <si>
    <t>незареєстровані</t>
  </si>
  <si>
    <t>Християнство</t>
  </si>
  <si>
    <t>Буддизм</t>
  </si>
  <si>
    <t>Форма 1</t>
  </si>
  <si>
    <t>Релігійні оргнаізації християн суботнього дня</t>
  </si>
  <si>
    <t xml:space="preserve">Релігійні організації караїмів </t>
  </si>
  <si>
    <t>Українська православна церква (Православна Церква України)</t>
  </si>
  <si>
    <t>Українська православна церква (Московський патріархат)</t>
  </si>
  <si>
    <t>82.</t>
  </si>
  <si>
    <t>станом на 1 січня 2020 року</t>
  </si>
  <si>
    <t>кількість р.о. у відсотках від заг. к-сті організацій в Україні</t>
  </si>
  <si>
    <t>Назва релігійних об’єднань та незалежних релігійних організацій</t>
  </si>
  <si>
    <t>Українська церква християн віри євангельської</t>
  </si>
  <si>
    <t>Українська євангельска церква</t>
  </si>
  <si>
    <t xml:space="preserve">про мережу релігійних організацій в Херсонській області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</si>
</sst>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"/>
      <charset val="204"/>
    </font>
    <font>
      <sz val="12"/>
      <color indexed="8"/>
      <name val="Times"/>
      <charset val="204"/>
    </font>
    <font>
      <strike/>
      <sz val="11"/>
      <color theme="1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2" xfId="0" applyFont="1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Fill="1" applyBorder="1" applyAlignment="1">
      <alignment wrapText="1"/>
    </xf>
    <xf numFmtId="0" fontId="1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/>
    <xf numFmtId="0" fontId="4" fillId="0" borderId="9" xfId="0" applyFont="1" applyBorder="1" applyAlignment="1">
      <alignment horizontal="left" wrapText="1"/>
    </xf>
    <xf numFmtId="0" fontId="0" fillId="0" borderId="17" xfId="0" applyBorder="1"/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5" xfId="0" applyBorder="1"/>
    <xf numFmtId="0" fontId="4" fillId="0" borderId="13" xfId="0" applyFont="1" applyFill="1" applyBorder="1" applyAlignment="1">
      <alignment horizontal="center" wrapText="1"/>
    </xf>
    <xf numFmtId="0" fontId="0" fillId="0" borderId="21" xfId="0" applyBorder="1"/>
    <xf numFmtId="0" fontId="4" fillId="0" borderId="9" xfId="0" applyFont="1" applyFill="1" applyBorder="1" applyAlignment="1">
      <alignment horizontal="left" wrapText="1"/>
    </xf>
    <xf numFmtId="0" fontId="16" fillId="0" borderId="0" xfId="0" applyFont="1"/>
    <xf numFmtId="1" fontId="1" fillId="0" borderId="1" xfId="0" applyNumberFormat="1" applyFont="1" applyFill="1" applyBorder="1" applyAlignment="1" applyProtection="1">
      <alignment wrapText="1"/>
      <protection locked="0"/>
    </xf>
    <xf numFmtId="1" fontId="1" fillId="0" borderId="1" xfId="0" applyNumberFormat="1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Fill="1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4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0" fontId="0" fillId="2" borderId="13" xfId="0" applyFont="1" applyFill="1" applyBorder="1" applyAlignment="1">
      <alignment wrapText="1"/>
    </xf>
    <xf numFmtId="0" fontId="0" fillId="0" borderId="1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8" fillId="0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>
      <alignment wrapText="1"/>
    </xf>
    <xf numFmtId="0" fontId="17" fillId="0" borderId="1" xfId="0" applyFont="1" applyBorder="1" applyAlignment="1" applyProtection="1">
      <alignment wrapText="1"/>
      <protection locked="0"/>
    </xf>
    <xf numFmtId="0" fontId="0" fillId="2" borderId="9" xfId="0" applyFont="1" applyFill="1" applyBorder="1" applyAlignment="1">
      <alignment wrapText="1"/>
    </xf>
    <xf numFmtId="0" fontId="0" fillId="2" borderId="18" xfId="0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57"/>
  <sheetViews>
    <sheetView tabSelected="1" topLeftCell="A145" zoomScale="78" zoomScaleNormal="78" workbookViewId="0">
      <selection activeCell="B155" sqref="B155:AA157"/>
    </sheetView>
  </sheetViews>
  <sheetFormatPr defaultRowHeight="14.4" x14ac:dyDescent="0.3"/>
  <cols>
    <col min="1" max="1" width="4.5546875" customWidth="1"/>
    <col min="2" max="2" width="39.6640625" customWidth="1"/>
    <col min="3" max="3" width="5.88671875" customWidth="1"/>
    <col min="4" max="4" width="5.6640625" customWidth="1"/>
    <col min="5" max="5" width="5.5546875" customWidth="1"/>
    <col min="6" max="6" width="6.109375" customWidth="1"/>
    <col min="7" max="7" width="6" customWidth="1"/>
    <col min="8" max="8" width="5.88671875" customWidth="1"/>
    <col min="9" max="9" width="6.109375" customWidth="1"/>
    <col min="10" max="10" width="6.33203125" customWidth="1"/>
    <col min="11" max="11" width="5.88671875" customWidth="1"/>
    <col min="12" max="12" width="6.5546875" customWidth="1"/>
    <col min="13" max="13" width="6.33203125" customWidth="1"/>
    <col min="14" max="14" width="6" customWidth="1"/>
    <col min="15" max="16" width="5.88671875" customWidth="1"/>
    <col min="17" max="17" width="5.44140625" customWidth="1"/>
    <col min="18" max="19" width="5.6640625" customWidth="1"/>
    <col min="20" max="20" width="6.6640625" customWidth="1"/>
    <col min="21" max="21" width="5.88671875" customWidth="1"/>
    <col min="22" max="22" width="6.5546875" customWidth="1"/>
    <col min="23" max="23" width="6.44140625" customWidth="1"/>
    <col min="24" max="24" width="6" customWidth="1"/>
    <col min="25" max="25" width="6.109375" customWidth="1"/>
    <col min="26" max="26" width="6.33203125" customWidth="1"/>
    <col min="27" max="27" width="6.44140625" customWidth="1"/>
    <col min="28" max="28" width="6.88671875" customWidth="1"/>
    <col min="29" max="29" width="0.109375" hidden="1" customWidth="1"/>
    <col min="30" max="31" width="0.109375" customWidth="1"/>
  </cols>
  <sheetData>
    <row r="1" spans="1:32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72" t="s">
        <v>244</v>
      </c>
      <c r="Y1" s="72"/>
      <c r="Z1" s="72"/>
      <c r="AA1" s="72"/>
      <c r="AB1" s="72"/>
    </row>
    <row r="2" spans="1:32" ht="15.6" x14ac:dyDescent="0.3">
      <c r="A2" s="78" t="s">
        <v>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80"/>
      <c r="AF2" s="18"/>
    </row>
    <row r="3" spans="1:32" ht="15.6" x14ac:dyDescent="0.3">
      <c r="A3" s="81" t="s">
        <v>255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3"/>
      <c r="AF3" s="18"/>
    </row>
    <row r="4" spans="1:32" ht="16.2" thickBot="1" x14ac:dyDescent="0.35">
      <c r="A4" s="84" t="s">
        <v>250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6"/>
      <c r="AF4" s="18"/>
    </row>
    <row r="5" spans="1:32" ht="15" customHeight="1" x14ac:dyDescent="0.3">
      <c r="A5" s="77" t="s">
        <v>0</v>
      </c>
      <c r="B5" s="88" t="s">
        <v>252</v>
      </c>
      <c r="C5" s="66" t="s">
        <v>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8"/>
      <c r="T5" s="77" t="s">
        <v>17</v>
      </c>
      <c r="U5" s="73"/>
      <c r="V5" s="73"/>
      <c r="W5" s="73" t="s">
        <v>23</v>
      </c>
      <c r="X5" s="73"/>
      <c r="Y5" s="73"/>
      <c r="Z5" s="73"/>
      <c r="AA5" s="73"/>
      <c r="AB5" s="73"/>
      <c r="AF5" s="18"/>
    </row>
    <row r="6" spans="1:32" ht="15" customHeight="1" x14ac:dyDescent="0.3">
      <c r="A6" s="75"/>
      <c r="B6" s="89"/>
      <c r="C6" s="69" t="s">
        <v>251</v>
      </c>
      <c r="D6" s="96" t="s">
        <v>24</v>
      </c>
      <c r="E6" s="99" t="s">
        <v>13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75"/>
      <c r="U6" s="74"/>
      <c r="V6" s="74"/>
      <c r="W6" s="74"/>
      <c r="X6" s="74"/>
      <c r="Y6" s="74"/>
      <c r="Z6" s="74"/>
      <c r="AA6" s="74"/>
      <c r="AB6" s="74"/>
      <c r="AF6" s="18"/>
    </row>
    <row r="7" spans="1:32" ht="15.75" customHeight="1" x14ac:dyDescent="0.3">
      <c r="A7" s="75"/>
      <c r="B7" s="89"/>
      <c r="C7" s="70"/>
      <c r="D7" s="96"/>
      <c r="E7" s="96" t="s">
        <v>26</v>
      </c>
      <c r="F7" s="96" t="s">
        <v>27</v>
      </c>
      <c r="G7" s="74" t="s">
        <v>14</v>
      </c>
      <c r="H7" s="74"/>
      <c r="I7" s="74"/>
      <c r="J7" s="74"/>
      <c r="K7" s="74" t="s">
        <v>30</v>
      </c>
      <c r="L7" s="74"/>
      <c r="M7" s="96" t="s">
        <v>28</v>
      </c>
      <c r="N7" s="96" t="s">
        <v>29</v>
      </c>
      <c r="O7" s="74" t="s">
        <v>15</v>
      </c>
      <c r="P7" s="74"/>
      <c r="Q7" s="74"/>
      <c r="R7" s="74"/>
      <c r="S7" s="76"/>
      <c r="T7" s="75"/>
      <c r="U7" s="74"/>
      <c r="V7" s="74"/>
      <c r="W7" s="98" t="s">
        <v>25</v>
      </c>
      <c r="X7" s="98"/>
      <c r="Y7" s="74" t="s">
        <v>21</v>
      </c>
      <c r="Z7" s="74"/>
      <c r="AA7" s="74"/>
      <c r="AB7" s="74"/>
      <c r="AF7" s="18"/>
    </row>
    <row r="8" spans="1:32" ht="15" customHeight="1" x14ac:dyDescent="0.3">
      <c r="A8" s="75"/>
      <c r="B8" s="89"/>
      <c r="C8" s="70"/>
      <c r="D8" s="96"/>
      <c r="E8" s="96"/>
      <c r="F8" s="96"/>
      <c r="G8" s="91" t="s">
        <v>2</v>
      </c>
      <c r="H8" s="101" t="s">
        <v>20</v>
      </c>
      <c r="I8" s="102"/>
      <c r="J8" s="91" t="s">
        <v>241</v>
      </c>
      <c r="K8" s="91" t="s">
        <v>2</v>
      </c>
      <c r="L8" s="91" t="s">
        <v>3</v>
      </c>
      <c r="M8" s="96"/>
      <c r="N8" s="96"/>
      <c r="O8" s="91" t="s">
        <v>2</v>
      </c>
      <c r="P8" s="87" t="s">
        <v>13</v>
      </c>
      <c r="Q8" s="87"/>
      <c r="R8" s="87" t="s">
        <v>16</v>
      </c>
      <c r="S8" s="87"/>
      <c r="T8" s="75" t="s">
        <v>2</v>
      </c>
      <c r="U8" s="87" t="s">
        <v>13</v>
      </c>
      <c r="V8" s="87"/>
      <c r="W8" s="98"/>
      <c r="X8" s="98"/>
      <c r="Y8" s="91" t="s">
        <v>2</v>
      </c>
      <c r="Z8" s="87" t="s">
        <v>13</v>
      </c>
      <c r="AA8" s="87"/>
      <c r="AB8" s="87"/>
      <c r="AF8" s="18"/>
    </row>
    <row r="9" spans="1:32" ht="122.25" customHeight="1" x14ac:dyDescent="0.3">
      <c r="A9" s="75"/>
      <c r="B9" s="90"/>
      <c r="C9" s="71"/>
      <c r="D9" s="96"/>
      <c r="E9" s="96"/>
      <c r="F9" s="96"/>
      <c r="G9" s="91"/>
      <c r="H9" s="3" t="s">
        <v>18</v>
      </c>
      <c r="I9" s="3" t="s">
        <v>19</v>
      </c>
      <c r="J9" s="91"/>
      <c r="K9" s="91"/>
      <c r="L9" s="91"/>
      <c r="M9" s="96"/>
      <c r="N9" s="96"/>
      <c r="O9" s="91"/>
      <c r="P9" s="3" t="s">
        <v>4</v>
      </c>
      <c r="Q9" s="3" t="s">
        <v>5</v>
      </c>
      <c r="R9" s="3" t="s">
        <v>6</v>
      </c>
      <c r="S9" s="3" t="s">
        <v>7</v>
      </c>
      <c r="T9" s="75"/>
      <c r="U9" s="3" t="s">
        <v>8</v>
      </c>
      <c r="V9" s="3" t="s">
        <v>9</v>
      </c>
      <c r="W9" s="3" t="s">
        <v>2</v>
      </c>
      <c r="X9" s="7" t="s">
        <v>22</v>
      </c>
      <c r="Y9" s="91"/>
      <c r="Z9" s="3" t="s">
        <v>10</v>
      </c>
      <c r="AA9" s="3" t="s">
        <v>11</v>
      </c>
      <c r="AB9" s="3" t="s">
        <v>12</v>
      </c>
      <c r="AF9" s="18"/>
    </row>
    <row r="10" spans="1:32" ht="20.25" customHeight="1" x14ac:dyDescent="0.3">
      <c r="A10" s="16">
        <v>1</v>
      </c>
      <c r="B10" s="14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  <c r="Q10" s="36">
        <v>17</v>
      </c>
      <c r="R10" s="36">
        <v>18</v>
      </c>
      <c r="S10" s="37">
        <v>19</v>
      </c>
      <c r="T10" s="38">
        <v>20</v>
      </c>
      <c r="U10" s="36">
        <v>21</v>
      </c>
      <c r="V10" s="36">
        <v>22</v>
      </c>
      <c r="W10" s="36">
        <v>23</v>
      </c>
      <c r="X10" s="36">
        <v>24</v>
      </c>
      <c r="Y10" s="36">
        <v>25</v>
      </c>
      <c r="Z10" s="36">
        <v>25</v>
      </c>
      <c r="AA10" s="36">
        <v>27</v>
      </c>
      <c r="AB10" s="15">
        <v>28</v>
      </c>
      <c r="AF10" s="18"/>
    </row>
    <row r="11" spans="1:32" ht="17.399999999999999" x14ac:dyDescent="0.3">
      <c r="A11" s="94" t="s">
        <v>242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F11" s="18"/>
    </row>
    <row r="12" spans="1:32" ht="18" x14ac:dyDescent="0.35">
      <c r="A12" s="97" t="s">
        <v>32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F12" s="18"/>
    </row>
    <row r="13" spans="1:32" ht="31.2" x14ac:dyDescent="0.3">
      <c r="A13" s="25" t="s">
        <v>33</v>
      </c>
      <c r="B13" s="8" t="s">
        <v>247</v>
      </c>
      <c r="C13" s="43">
        <f>D13*100/$D$153</f>
        <v>14.939024390243903</v>
      </c>
      <c r="D13" s="39">
        <f>SUM(E13:G13,K13,M13,N13,O13)</f>
        <v>147</v>
      </c>
      <c r="E13" s="31">
        <v>0</v>
      </c>
      <c r="F13" s="31">
        <v>2</v>
      </c>
      <c r="G13" s="39">
        <f>SUM(H13,I13,J13)</f>
        <v>144</v>
      </c>
      <c r="H13" s="31">
        <v>144</v>
      </c>
      <c r="I13" s="31">
        <v>0</v>
      </c>
      <c r="J13" s="31">
        <v>0</v>
      </c>
      <c r="K13" s="31">
        <v>1</v>
      </c>
      <c r="L13" s="31">
        <v>7</v>
      </c>
      <c r="M13" s="31">
        <v>0</v>
      </c>
      <c r="N13" s="31">
        <v>0</v>
      </c>
      <c r="O13" s="39">
        <f>SUM(P13:Q13)</f>
        <v>0</v>
      </c>
      <c r="P13" s="32">
        <v>0</v>
      </c>
      <c r="Q13" s="32">
        <v>0</v>
      </c>
      <c r="R13" s="32">
        <v>0</v>
      </c>
      <c r="S13" s="33">
        <v>0</v>
      </c>
      <c r="T13" s="40">
        <f>SUM(U13:V13)</f>
        <v>19</v>
      </c>
      <c r="U13" s="32">
        <v>0</v>
      </c>
      <c r="V13" s="32">
        <v>19</v>
      </c>
      <c r="W13" s="32">
        <v>79</v>
      </c>
      <c r="X13" s="32">
        <v>0</v>
      </c>
      <c r="Y13" s="39">
        <f>SUM(Z13:AB13)</f>
        <v>0</v>
      </c>
      <c r="Z13" s="32">
        <v>0</v>
      </c>
      <c r="AA13" s="32">
        <v>0</v>
      </c>
      <c r="AB13" s="32">
        <v>0</v>
      </c>
      <c r="AC13" s="4"/>
      <c r="AD13" s="4"/>
      <c r="AE13" s="4"/>
      <c r="AF13" s="19"/>
    </row>
    <row r="14" spans="1:32" ht="31.2" x14ac:dyDescent="0.3">
      <c r="A14" s="25" t="s">
        <v>34</v>
      </c>
      <c r="B14" s="8" t="s">
        <v>248</v>
      </c>
      <c r="C14" s="43">
        <f t="shared" ref="C14:C22" si="0">D14*100/$D$153</f>
        <v>38.516260162601625</v>
      </c>
      <c r="D14" s="39">
        <f t="shared" ref="D14:D22" si="1">SUM(E14:G14,K14,M14,N14,O14)</f>
        <v>379</v>
      </c>
      <c r="E14" s="31">
        <v>0</v>
      </c>
      <c r="F14" s="31">
        <v>2</v>
      </c>
      <c r="G14" s="39">
        <f t="shared" ref="G14:G21" si="2">SUM(H14,I14,J14)</f>
        <v>371</v>
      </c>
      <c r="H14" s="31">
        <v>371</v>
      </c>
      <c r="I14" s="31">
        <v>0</v>
      </c>
      <c r="J14" s="31">
        <v>0</v>
      </c>
      <c r="K14" s="31">
        <v>5</v>
      </c>
      <c r="L14" s="31">
        <v>22</v>
      </c>
      <c r="M14" s="31">
        <v>1</v>
      </c>
      <c r="N14" s="31">
        <v>0</v>
      </c>
      <c r="O14" s="39">
        <f t="shared" ref="O14:O22" si="3">SUM(P14:Q14)</f>
        <v>0</v>
      </c>
      <c r="P14" s="32">
        <v>0</v>
      </c>
      <c r="Q14" s="32">
        <v>0</v>
      </c>
      <c r="R14" s="32">
        <v>0</v>
      </c>
      <c r="S14" s="33">
        <v>0</v>
      </c>
      <c r="T14" s="40">
        <f t="shared" ref="T14:T21" si="4">SUM(U14:V14)</f>
        <v>110</v>
      </c>
      <c r="U14" s="32">
        <v>0</v>
      </c>
      <c r="V14" s="32">
        <v>110</v>
      </c>
      <c r="W14" s="32">
        <v>250</v>
      </c>
      <c r="X14" s="32">
        <v>0</v>
      </c>
      <c r="Y14" s="39">
        <f t="shared" ref="Y14:Y21" si="5">SUM(Z14:AB14)</f>
        <v>2</v>
      </c>
      <c r="Z14" s="32">
        <v>2</v>
      </c>
      <c r="AA14" s="32">
        <v>0</v>
      </c>
      <c r="AB14" s="32">
        <v>0</v>
      </c>
      <c r="AC14" s="4"/>
      <c r="AD14" s="4"/>
      <c r="AE14" s="4"/>
      <c r="AF14" s="19"/>
    </row>
    <row r="15" spans="1:32" ht="31.2" x14ac:dyDescent="0.3">
      <c r="A15" s="25" t="s">
        <v>35</v>
      </c>
      <c r="B15" s="9" t="s">
        <v>204</v>
      </c>
      <c r="C15" s="43">
        <f t="shared" si="0"/>
        <v>0</v>
      </c>
      <c r="D15" s="39">
        <f t="shared" si="1"/>
        <v>0</v>
      </c>
      <c r="E15" s="31">
        <v>0</v>
      </c>
      <c r="F15" s="31">
        <v>0</v>
      </c>
      <c r="G15" s="39">
        <f t="shared" si="2"/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9">
        <f t="shared" si="3"/>
        <v>0</v>
      </c>
      <c r="P15" s="32">
        <v>0</v>
      </c>
      <c r="Q15" s="32">
        <v>0</v>
      </c>
      <c r="R15" s="32">
        <v>0</v>
      </c>
      <c r="S15" s="33">
        <v>0</v>
      </c>
      <c r="T15" s="40">
        <f t="shared" si="4"/>
        <v>0</v>
      </c>
      <c r="U15" s="32">
        <v>0</v>
      </c>
      <c r="V15" s="32">
        <v>0</v>
      </c>
      <c r="W15" s="32">
        <v>0</v>
      </c>
      <c r="X15" s="32">
        <v>0</v>
      </c>
      <c r="Y15" s="39">
        <f t="shared" si="5"/>
        <v>0</v>
      </c>
      <c r="Z15" s="32">
        <v>0</v>
      </c>
      <c r="AA15" s="32">
        <v>0</v>
      </c>
      <c r="AB15" s="32">
        <v>0</v>
      </c>
      <c r="AC15" s="4"/>
      <c r="AD15" s="4"/>
      <c r="AE15" s="4"/>
      <c r="AF15" s="19"/>
    </row>
    <row r="16" spans="1:32" ht="15.6" x14ac:dyDescent="0.3">
      <c r="A16" s="25" t="s">
        <v>36</v>
      </c>
      <c r="B16" s="13" t="s">
        <v>205</v>
      </c>
      <c r="C16" s="43">
        <f t="shared" si="0"/>
        <v>0</v>
      </c>
      <c r="D16" s="39">
        <f t="shared" si="1"/>
        <v>0</v>
      </c>
      <c r="E16" s="31">
        <v>0</v>
      </c>
      <c r="F16" s="31">
        <v>0</v>
      </c>
      <c r="G16" s="39">
        <f t="shared" si="2"/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9">
        <f t="shared" si="3"/>
        <v>0</v>
      </c>
      <c r="P16" s="32">
        <v>0</v>
      </c>
      <c r="Q16" s="32">
        <v>0</v>
      </c>
      <c r="R16" s="32">
        <v>0</v>
      </c>
      <c r="S16" s="33">
        <v>0</v>
      </c>
      <c r="T16" s="40">
        <f t="shared" si="4"/>
        <v>0</v>
      </c>
      <c r="U16" s="32">
        <v>0</v>
      </c>
      <c r="V16" s="32">
        <v>0</v>
      </c>
      <c r="W16" s="32">
        <v>0</v>
      </c>
      <c r="X16" s="32">
        <v>0</v>
      </c>
      <c r="Y16" s="39">
        <f t="shared" si="5"/>
        <v>0</v>
      </c>
      <c r="Z16" s="32">
        <v>0</v>
      </c>
      <c r="AA16" s="32">
        <v>0</v>
      </c>
      <c r="AB16" s="32">
        <v>0</v>
      </c>
      <c r="AC16" s="4"/>
      <c r="AD16" s="4"/>
      <c r="AE16" s="4"/>
      <c r="AF16" s="19"/>
    </row>
    <row r="17" spans="1:63" ht="31.2" x14ac:dyDescent="0.3">
      <c r="A17" s="25" t="s">
        <v>37</v>
      </c>
      <c r="B17" s="8" t="s">
        <v>49</v>
      </c>
      <c r="C17" s="43">
        <f t="shared" si="0"/>
        <v>0</v>
      </c>
      <c r="D17" s="39">
        <f t="shared" si="1"/>
        <v>0</v>
      </c>
      <c r="E17" s="31">
        <v>0</v>
      </c>
      <c r="F17" s="31">
        <v>0</v>
      </c>
      <c r="G17" s="39">
        <f t="shared" si="2"/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9">
        <f t="shared" si="3"/>
        <v>0</v>
      </c>
      <c r="P17" s="32">
        <v>0</v>
      </c>
      <c r="Q17" s="32">
        <v>0</v>
      </c>
      <c r="R17" s="32">
        <v>0</v>
      </c>
      <c r="S17" s="33">
        <v>0</v>
      </c>
      <c r="T17" s="40">
        <f t="shared" si="4"/>
        <v>0</v>
      </c>
      <c r="U17" s="32">
        <v>0</v>
      </c>
      <c r="V17" s="32">
        <v>0</v>
      </c>
      <c r="W17" s="32">
        <v>0</v>
      </c>
      <c r="X17" s="32">
        <v>0</v>
      </c>
      <c r="Y17" s="39">
        <f t="shared" si="5"/>
        <v>0</v>
      </c>
      <c r="Z17" s="32">
        <v>0</v>
      </c>
      <c r="AA17" s="32">
        <v>0</v>
      </c>
      <c r="AB17" s="32">
        <v>0</v>
      </c>
      <c r="AC17" s="4"/>
      <c r="AD17" s="4"/>
      <c r="AE17" s="4"/>
      <c r="AF17" s="19"/>
    </row>
    <row r="18" spans="1:63" ht="31.2" x14ac:dyDescent="0.3">
      <c r="A18" s="25" t="s">
        <v>38</v>
      </c>
      <c r="B18" s="8" t="s">
        <v>50</v>
      </c>
      <c r="C18" s="43">
        <f t="shared" si="0"/>
        <v>0</v>
      </c>
      <c r="D18" s="39">
        <f t="shared" si="1"/>
        <v>0</v>
      </c>
      <c r="E18" s="31">
        <v>0</v>
      </c>
      <c r="F18" s="31">
        <v>0</v>
      </c>
      <c r="G18" s="39">
        <f t="shared" si="2"/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9">
        <f t="shared" si="3"/>
        <v>0</v>
      </c>
      <c r="P18" s="32">
        <v>0</v>
      </c>
      <c r="Q18" s="32">
        <v>0</v>
      </c>
      <c r="R18" s="32">
        <v>0</v>
      </c>
      <c r="S18" s="33">
        <v>0</v>
      </c>
      <c r="T18" s="40">
        <f t="shared" si="4"/>
        <v>0</v>
      </c>
      <c r="U18" s="32">
        <v>0</v>
      </c>
      <c r="V18" s="32">
        <v>0</v>
      </c>
      <c r="W18" s="32">
        <v>0</v>
      </c>
      <c r="X18" s="32">
        <v>0</v>
      </c>
      <c r="Y18" s="39">
        <f t="shared" si="5"/>
        <v>0</v>
      </c>
      <c r="Z18" s="32">
        <v>0</v>
      </c>
      <c r="AA18" s="32">
        <v>0</v>
      </c>
      <c r="AB18" s="32">
        <v>0</v>
      </c>
      <c r="AC18" s="4"/>
      <c r="AD18" s="4"/>
      <c r="AE18" s="4"/>
      <c r="AF18" s="19"/>
    </row>
    <row r="19" spans="1:63" ht="31.2" x14ac:dyDescent="0.3">
      <c r="A19" s="25" t="s">
        <v>39</v>
      </c>
      <c r="B19" s="8" t="s">
        <v>51</v>
      </c>
      <c r="C19" s="43">
        <f t="shared" si="0"/>
        <v>0</v>
      </c>
      <c r="D19" s="39">
        <f t="shared" si="1"/>
        <v>0</v>
      </c>
      <c r="E19" s="31">
        <v>0</v>
      </c>
      <c r="F19" s="31">
        <v>0</v>
      </c>
      <c r="G19" s="39">
        <f t="shared" si="2"/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9">
        <f t="shared" si="3"/>
        <v>0</v>
      </c>
      <c r="P19" s="32">
        <v>0</v>
      </c>
      <c r="Q19" s="32">
        <v>0</v>
      </c>
      <c r="R19" s="32">
        <v>0</v>
      </c>
      <c r="S19" s="33">
        <v>0</v>
      </c>
      <c r="T19" s="40">
        <f t="shared" si="4"/>
        <v>0</v>
      </c>
      <c r="U19" s="32">
        <v>0</v>
      </c>
      <c r="V19" s="32">
        <v>0</v>
      </c>
      <c r="W19" s="32">
        <v>0</v>
      </c>
      <c r="X19" s="32">
        <v>0</v>
      </c>
      <c r="Y19" s="39">
        <f t="shared" si="5"/>
        <v>0</v>
      </c>
      <c r="Z19" s="32">
        <v>0</v>
      </c>
      <c r="AA19" s="32">
        <v>0</v>
      </c>
      <c r="AB19" s="32">
        <v>0</v>
      </c>
      <c r="AC19" s="4"/>
      <c r="AD19" s="4"/>
      <c r="AE19" s="4"/>
      <c r="AF19" s="19"/>
    </row>
    <row r="20" spans="1:63" ht="31.2" x14ac:dyDescent="0.3">
      <c r="A20" s="25" t="s">
        <v>40</v>
      </c>
      <c r="B20" s="8" t="s">
        <v>206</v>
      </c>
      <c r="C20" s="43">
        <f t="shared" si="0"/>
        <v>0</v>
      </c>
      <c r="D20" s="39">
        <f t="shared" si="1"/>
        <v>0</v>
      </c>
      <c r="E20" s="31">
        <v>0</v>
      </c>
      <c r="F20" s="31">
        <v>0</v>
      </c>
      <c r="G20" s="39">
        <f t="shared" si="2"/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9">
        <f t="shared" si="3"/>
        <v>0</v>
      </c>
      <c r="P20" s="32">
        <v>0</v>
      </c>
      <c r="Q20" s="32">
        <v>0</v>
      </c>
      <c r="R20" s="32">
        <v>0</v>
      </c>
      <c r="S20" s="33">
        <v>0</v>
      </c>
      <c r="T20" s="40">
        <f t="shared" si="4"/>
        <v>0</v>
      </c>
      <c r="U20" s="32">
        <v>0</v>
      </c>
      <c r="V20" s="32">
        <v>0</v>
      </c>
      <c r="W20" s="32">
        <v>0</v>
      </c>
      <c r="X20" s="32">
        <v>0</v>
      </c>
      <c r="Y20" s="39">
        <f t="shared" si="5"/>
        <v>0</v>
      </c>
      <c r="Z20" s="32">
        <v>0</v>
      </c>
      <c r="AA20" s="32">
        <v>0</v>
      </c>
      <c r="AB20" s="32">
        <v>0</v>
      </c>
      <c r="AC20" s="4"/>
      <c r="AD20" s="4"/>
      <c r="AE20" s="4"/>
      <c r="AF20" s="19"/>
    </row>
    <row r="21" spans="1:63" ht="15.6" x14ac:dyDescent="0.3">
      <c r="A21" s="25" t="s">
        <v>41</v>
      </c>
      <c r="B21" s="8" t="s">
        <v>52</v>
      </c>
      <c r="C21" s="43">
        <f t="shared" si="0"/>
        <v>0</v>
      </c>
      <c r="D21" s="39">
        <f>SUM(E21:G21,K21,M21,N21,O21)</f>
        <v>0</v>
      </c>
      <c r="E21" s="31">
        <v>0</v>
      </c>
      <c r="F21" s="31">
        <v>0</v>
      </c>
      <c r="G21" s="39">
        <f t="shared" si="2"/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9">
        <f t="shared" si="3"/>
        <v>0</v>
      </c>
      <c r="P21" s="32">
        <v>0</v>
      </c>
      <c r="Q21" s="32">
        <v>0</v>
      </c>
      <c r="R21" s="32">
        <v>0</v>
      </c>
      <c r="S21" s="33">
        <v>0</v>
      </c>
      <c r="T21" s="40">
        <f t="shared" si="4"/>
        <v>0</v>
      </c>
      <c r="U21" s="32">
        <v>0</v>
      </c>
      <c r="V21" s="32">
        <v>0</v>
      </c>
      <c r="W21" s="32">
        <v>0</v>
      </c>
      <c r="X21" s="32">
        <v>0</v>
      </c>
      <c r="Y21" s="39">
        <f t="shared" si="5"/>
        <v>0</v>
      </c>
      <c r="Z21" s="32">
        <v>0</v>
      </c>
      <c r="AA21" s="32">
        <v>0</v>
      </c>
      <c r="AB21" s="32">
        <v>0</v>
      </c>
      <c r="AC21" s="4"/>
      <c r="AD21" s="4"/>
      <c r="AE21" s="4"/>
      <c r="AF21" s="19"/>
    </row>
    <row r="22" spans="1:63" ht="15.6" x14ac:dyDescent="0.3">
      <c r="A22" s="25"/>
      <c r="B22" s="8" t="s">
        <v>24</v>
      </c>
      <c r="C22" s="43">
        <f t="shared" si="0"/>
        <v>53.455284552845526</v>
      </c>
      <c r="D22" s="39">
        <f t="shared" si="1"/>
        <v>526</v>
      </c>
      <c r="E22" s="39">
        <f t="shared" ref="E22:AB22" si="6">SUM(E13:E21)</f>
        <v>0</v>
      </c>
      <c r="F22" s="39">
        <f t="shared" si="6"/>
        <v>4</v>
      </c>
      <c r="G22" s="39">
        <f>SUM(G13:G21)</f>
        <v>515</v>
      </c>
      <c r="H22" s="39">
        <f t="shared" si="6"/>
        <v>515</v>
      </c>
      <c r="I22" s="39">
        <f t="shared" si="6"/>
        <v>0</v>
      </c>
      <c r="J22" s="39">
        <f t="shared" si="6"/>
        <v>0</v>
      </c>
      <c r="K22" s="39">
        <f t="shared" si="6"/>
        <v>6</v>
      </c>
      <c r="L22" s="39">
        <f t="shared" si="6"/>
        <v>29</v>
      </c>
      <c r="M22" s="39">
        <f t="shared" si="6"/>
        <v>1</v>
      </c>
      <c r="N22" s="39">
        <f t="shared" si="6"/>
        <v>0</v>
      </c>
      <c r="O22" s="39">
        <f t="shared" si="3"/>
        <v>0</v>
      </c>
      <c r="P22" s="39">
        <f t="shared" si="6"/>
        <v>0</v>
      </c>
      <c r="Q22" s="39">
        <f t="shared" si="6"/>
        <v>0</v>
      </c>
      <c r="R22" s="39">
        <f t="shared" si="6"/>
        <v>0</v>
      </c>
      <c r="S22" s="44">
        <f t="shared" si="6"/>
        <v>0</v>
      </c>
      <c r="T22" s="40">
        <f t="shared" si="6"/>
        <v>129</v>
      </c>
      <c r="U22" s="39">
        <f t="shared" si="6"/>
        <v>0</v>
      </c>
      <c r="V22" s="39">
        <f t="shared" si="6"/>
        <v>129</v>
      </c>
      <c r="W22" s="39">
        <f t="shared" si="6"/>
        <v>329</v>
      </c>
      <c r="X22" s="39">
        <f t="shared" si="6"/>
        <v>0</v>
      </c>
      <c r="Y22" s="39">
        <f t="shared" si="6"/>
        <v>2</v>
      </c>
      <c r="Z22" s="39">
        <f t="shared" si="6"/>
        <v>2</v>
      </c>
      <c r="AA22" s="39">
        <f t="shared" si="6"/>
        <v>0</v>
      </c>
      <c r="AB22" s="39">
        <f t="shared" si="6"/>
        <v>0</v>
      </c>
      <c r="AC22" s="4"/>
      <c r="AD22" s="4"/>
      <c r="AE22" s="4"/>
      <c r="AF22" s="19"/>
    </row>
    <row r="23" spans="1:63" ht="15" customHeight="1" x14ac:dyDescent="0.35">
      <c r="A23" s="97" t="s">
        <v>48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4"/>
      <c r="AD23" s="4"/>
      <c r="AE23" s="4"/>
      <c r="AF23" s="19"/>
    </row>
    <row r="24" spans="1:63" ht="15.6" x14ac:dyDescent="0.3">
      <c r="A24" s="17" t="s">
        <v>42</v>
      </c>
      <c r="B24" s="8" t="s">
        <v>207</v>
      </c>
      <c r="C24" s="51">
        <f>D24*100/$D$153</f>
        <v>3.2520325203252032</v>
      </c>
      <c r="D24" s="41">
        <f>SUM(E24:G24,K24,M24,N24,O24)</f>
        <v>32</v>
      </c>
      <c r="E24" s="34">
        <v>0</v>
      </c>
      <c r="F24" s="34">
        <v>0</v>
      </c>
      <c r="G24" s="41">
        <f>SUM(H24,I24,J24)</f>
        <v>31</v>
      </c>
      <c r="H24" s="34">
        <v>31</v>
      </c>
      <c r="I24" s="34">
        <v>0</v>
      </c>
      <c r="J24" s="34">
        <v>0</v>
      </c>
      <c r="K24" s="34">
        <v>1</v>
      </c>
      <c r="L24" s="34">
        <v>4</v>
      </c>
      <c r="M24" s="34">
        <v>0</v>
      </c>
      <c r="N24" s="34">
        <v>0</v>
      </c>
      <c r="O24" s="41">
        <f>SUM(P24:Q24)</f>
        <v>0</v>
      </c>
      <c r="P24" s="34">
        <v>0</v>
      </c>
      <c r="Q24" s="34">
        <v>0</v>
      </c>
      <c r="R24" s="34">
        <v>0</v>
      </c>
      <c r="S24" s="35">
        <v>0</v>
      </c>
      <c r="T24" s="42">
        <f>SUM(U24:V24)</f>
        <v>17</v>
      </c>
      <c r="U24" s="34">
        <v>0</v>
      </c>
      <c r="V24" s="34">
        <v>17</v>
      </c>
      <c r="W24" s="34">
        <v>14</v>
      </c>
      <c r="X24" s="34">
        <v>0</v>
      </c>
      <c r="Y24" s="41">
        <f>SUM(Z24:AB24)</f>
        <v>0</v>
      </c>
      <c r="Z24" s="34">
        <v>0</v>
      </c>
      <c r="AA24" s="34">
        <v>0</v>
      </c>
      <c r="AB24" s="34">
        <v>0</v>
      </c>
      <c r="AC24" s="4"/>
      <c r="AD24" s="4"/>
      <c r="AE24" s="4"/>
      <c r="AF24" s="19"/>
    </row>
    <row r="25" spans="1:63" ht="31.2" x14ac:dyDescent="0.3">
      <c r="A25" s="25" t="s">
        <v>43</v>
      </c>
      <c r="B25" s="8" t="s">
        <v>208</v>
      </c>
      <c r="C25" s="51">
        <f t="shared" ref="C25:C28" si="7">D25*100/$D$153</f>
        <v>0</v>
      </c>
      <c r="D25" s="41">
        <f t="shared" ref="D25:D27" si="8">SUM(E25:G25,K25,M25,N25,O25)</f>
        <v>0</v>
      </c>
      <c r="E25" s="34">
        <v>0</v>
      </c>
      <c r="F25" s="34">
        <v>0</v>
      </c>
      <c r="G25" s="41">
        <f t="shared" ref="G25:G27" si="9">SUM(H25,I25,J25)</f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41">
        <f t="shared" ref="O25:O27" si="10">SUM(P25:Q25)</f>
        <v>0</v>
      </c>
      <c r="P25" s="34">
        <v>0</v>
      </c>
      <c r="Q25" s="34">
        <v>0</v>
      </c>
      <c r="R25" s="34">
        <v>0</v>
      </c>
      <c r="S25" s="35">
        <v>0</v>
      </c>
      <c r="T25" s="42">
        <f t="shared" ref="T25:T27" si="11">SUM(U25:V25)</f>
        <v>0</v>
      </c>
      <c r="U25" s="34">
        <v>0</v>
      </c>
      <c r="V25" s="34">
        <v>0</v>
      </c>
      <c r="W25" s="34">
        <v>0</v>
      </c>
      <c r="X25" s="34">
        <v>0</v>
      </c>
      <c r="Y25" s="41">
        <f t="shared" ref="Y25:Y27" si="12">SUM(Z25:AB25)</f>
        <v>0</v>
      </c>
      <c r="Z25" s="34">
        <v>0</v>
      </c>
      <c r="AA25" s="34">
        <v>0</v>
      </c>
      <c r="AB25" s="34">
        <v>0</v>
      </c>
      <c r="AC25" s="4"/>
      <c r="AD25" s="4"/>
      <c r="AE25" s="4"/>
      <c r="AF25" s="19"/>
    </row>
    <row r="26" spans="1:63" ht="15.6" x14ac:dyDescent="0.3">
      <c r="A26" s="17" t="s">
        <v>44</v>
      </c>
      <c r="B26" s="8" t="s">
        <v>209</v>
      </c>
      <c r="C26" s="51">
        <f t="shared" si="7"/>
        <v>1.8292682926829269</v>
      </c>
      <c r="D26" s="41">
        <f t="shared" si="8"/>
        <v>18</v>
      </c>
      <c r="E26" s="34">
        <v>0</v>
      </c>
      <c r="F26" s="34">
        <v>0</v>
      </c>
      <c r="G26" s="41">
        <f t="shared" si="9"/>
        <v>18</v>
      </c>
      <c r="H26" s="34">
        <v>18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41">
        <f t="shared" si="10"/>
        <v>0</v>
      </c>
      <c r="P26" s="34">
        <v>0</v>
      </c>
      <c r="Q26" s="34">
        <v>0</v>
      </c>
      <c r="R26" s="34">
        <v>0</v>
      </c>
      <c r="S26" s="35">
        <v>0</v>
      </c>
      <c r="T26" s="42">
        <f t="shared" si="11"/>
        <v>8</v>
      </c>
      <c r="U26" s="34">
        <v>0</v>
      </c>
      <c r="V26" s="34">
        <v>8</v>
      </c>
      <c r="W26" s="34">
        <v>7</v>
      </c>
      <c r="X26" s="34">
        <v>2</v>
      </c>
      <c r="Y26" s="41">
        <f t="shared" si="12"/>
        <v>0</v>
      </c>
      <c r="Z26" s="34">
        <v>0</v>
      </c>
      <c r="AA26" s="34">
        <v>0</v>
      </c>
      <c r="AB26" s="34">
        <v>0</v>
      </c>
      <c r="AC26" s="4"/>
      <c r="AD26" s="4"/>
      <c r="AE26" s="4"/>
      <c r="AF26" s="19"/>
    </row>
    <row r="27" spans="1:63" ht="30.75" customHeight="1" x14ac:dyDescent="0.3">
      <c r="A27" s="25" t="s">
        <v>45</v>
      </c>
      <c r="B27" s="8" t="s">
        <v>219</v>
      </c>
      <c r="C27" s="51">
        <f t="shared" si="7"/>
        <v>0</v>
      </c>
      <c r="D27" s="41">
        <f t="shared" si="8"/>
        <v>0</v>
      </c>
      <c r="E27" s="34">
        <v>0</v>
      </c>
      <c r="F27" s="34">
        <v>0</v>
      </c>
      <c r="G27" s="41">
        <f t="shared" si="9"/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41">
        <f t="shared" si="10"/>
        <v>0</v>
      </c>
      <c r="P27" s="34">
        <v>0</v>
      </c>
      <c r="Q27" s="34">
        <v>0</v>
      </c>
      <c r="R27" s="34">
        <v>0</v>
      </c>
      <c r="S27" s="35">
        <v>0</v>
      </c>
      <c r="T27" s="42">
        <f t="shared" si="11"/>
        <v>0</v>
      </c>
      <c r="U27" s="34">
        <v>0</v>
      </c>
      <c r="V27" s="34">
        <v>0</v>
      </c>
      <c r="W27" s="34">
        <v>0</v>
      </c>
      <c r="X27" s="34">
        <v>0</v>
      </c>
      <c r="Y27" s="41">
        <f t="shared" si="12"/>
        <v>0</v>
      </c>
      <c r="Z27" s="34">
        <v>0</v>
      </c>
      <c r="AA27" s="34">
        <v>0</v>
      </c>
      <c r="AB27" s="34">
        <v>0</v>
      </c>
      <c r="AC27" s="4"/>
      <c r="AD27" s="4"/>
      <c r="AE27" s="4"/>
      <c r="AF27" s="19"/>
    </row>
    <row r="28" spans="1:63" ht="19.5" customHeight="1" x14ac:dyDescent="0.3">
      <c r="A28" s="26"/>
      <c r="B28" s="8" t="s">
        <v>24</v>
      </c>
      <c r="C28" s="51">
        <f t="shared" si="7"/>
        <v>5.0813008130081299</v>
      </c>
      <c r="D28" s="41">
        <f>SUM(D24:D27)</f>
        <v>50</v>
      </c>
      <c r="E28" s="41">
        <f t="shared" ref="E28:AB28" si="13">SUM(E24:E27)</f>
        <v>0</v>
      </c>
      <c r="F28" s="41">
        <f t="shared" si="13"/>
        <v>0</v>
      </c>
      <c r="G28" s="41">
        <f t="shared" si="13"/>
        <v>49</v>
      </c>
      <c r="H28" s="41">
        <f t="shared" si="13"/>
        <v>49</v>
      </c>
      <c r="I28" s="41">
        <f t="shared" si="13"/>
        <v>0</v>
      </c>
      <c r="J28" s="41">
        <f t="shared" si="13"/>
        <v>0</v>
      </c>
      <c r="K28" s="41">
        <f t="shared" si="13"/>
        <v>1</v>
      </c>
      <c r="L28" s="41">
        <f t="shared" si="13"/>
        <v>4</v>
      </c>
      <c r="M28" s="41">
        <f t="shared" si="13"/>
        <v>0</v>
      </c>
      <c r="N28" s="41">
        <f t="shared" si="13"/>
        <v>0</v>
      </c>
      <c r="O28" s="41">
        <f t="shared" si="13"/>
        <v>0</v>
      </c>
      <c r="P28" s="41">
        <f t="shared" si="13"/>
        <v>0</v>
      </c>
      <c r="Q28" s="41">
        <f t="shared" si="13"/>
        <v>0</v>
      </c>
      <c r="R28" s="41">
        <f t="shared" si="13"/>
        <v>0</v>
      </c>
      <c r="S28" s="45">
        <f t="shared" si="13"/>
        <v>0</v>
      </c>
      <c r="T28" s="42">
        <f t="shared" si="13"/>
        <v>25</v>
      </c>
      <c r="U28" s="41">
        <f t="shared" si="13"/>
        <v>0</v>
      </c>
      <c r="V28" s="41">
        <f t="shared" si="13"/>
        <v>25</v>
      </c>
      <c r="W28" s="41">
        <f t="shared" si="13"/>
        <v>21</v>
      </c>
      <c r="X28" s="41">
        <f t="shared" si="13"/>
        <v>2</v>
      </c>
      <c r="Y28" s="41">
        <f t="shared" si="13"/>
        <v>0</v>
      </c>
      <c r="Z28" s="41">
        <f t="shared" si="13"/>
        <v>0</v>
      </c>
      <c r="AA28" s="41">
        <f t="shared" si="13"/>
        <v>0</v>
      </c>
      <c r="AB28" s="41">
        <f t="shared" si="13"/>
        <v>0</v>
      </c>
      <c r="AC28" s="4"/>
      <c r="AD28" s="4"/>
      <c r="AE28" s="4"/>
      <c r="AF28" s="19"/>
    </row>
    <row r="29" spans="1:63" ht="15.75" customHeight="1" x14ac:dyDescent="0.35">
      <c r="A29" s="97" t="s">
        <v>54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4"/>
      <c r="AD29" s="4"/>
      <c r="AE29" s="4"/>
      <c r="AF29" s="19"/>
      <c r="AG29" s="92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</row>
    <row r="30" spans="1:63" ht="16.2" x14ac:dyDescent="0.35">
      <c r="A30" s="105" t="s">
        <v>55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4"/>
      <c r="AD30" s="4"/>
      <c r="AE30" s="4"/>
      <c r="AF30" s="19"/>
    </row>
    <row r="31" spans="1:63" ht="31.2" x14ac:dyDescent="0.3">
      <c r="A31" s="25" t="s">
        <v>46</v>
      </c>
      <c r="B31" s="8" t="s">
        <v>65</v>
      </c>
      <c r="C31" s="41">
        <f>D31*100/$D$153</f>
        <v>9.1463414634146343</v>
      </c>
      <c r="D31" s="41">
        <f>SUM(E31:G31,K31,M31,N31,O31)</f>
        <v>90</v>
      </c>
      <c r="E31" s="34">
        <v>0</v>
      </c>
      <c r="F31" s="34">
        <v>1</v>
      </c>
      <c r="G31" s="41">
        <f>SUM(H31,I31,J31)</f>
        <v>87</v>
      </c>
      <c r="H31" s="34">
        <v>87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1</v>
      </c>
      <c r="O31" s="41">
        <f>SUM(P31:Q31)</f>
        <v>1</v>
      </c>
      <c r="P31" s="34">
        <v>1</v>
      </c>
      <c r="Q31" s="34">
        <v>0</v>
      </c>
      <c r="R31" s="34">
        <v>0</v>
      </c>
      <c r="S31" s="34">
        <v>100</v>
      </c>
      <c r="T31" s="41">
        <f>SUM(U31:V31)</f>
        <v>70</v>
      </c>
      <c r="U31" s="34">
        <v>70</v>
      </c>
      <c r="V31" s="34">
        <v>0</v>
      </c>
      <c r="W31" s="34">
        <v>60</v>
      </c>
      <c r="X31" s="34">
        <v>0</v>
      </c>
      <c r="Y31" s="41">
        <f>SUM(Z31:AB31)</f>
        <v>1</v>
      </c>
      <c r="Z31" s="34">
        <v>1</v>
      </c>
      <c r="AA31" s="34">
        <v>0</v>
      </c>
      <c r="AB31" s="34">
        <v>0</v>
      </c>
      <c r="AC31" s="4"/>
      <c r="AD31" s="4"/>
      <c r="AE31" s="4"/>
      <c r="AF31" s="19"/>
    </row>
    <row r="32" spans="1:63" ht="46.8" x14ac:dyDescent="0.3">
      <c r="A32" s="25" t="s">
        <v>47</v>
      </c>
      <c r="B32" s="8" t="s">
        <v>66</v>
      </c>
      <c r="C32" s="41">
        <f t="shared" ref="C32:C35" si="14">D32*100/$D$153</f>
        <v>0</v>
      </c>
      <c r="D32" s="41">
        <f t="shared" ref="D32:D34" si="15">SUM(E32:G32,K32,M32,N32,O32)</f>
        <v>0</v>
      </c>
      <c r="E32" s="34">
        <v>0</v>
      </c>
      <c r="F32" s="34">
        <v>0</v>
      </c>
      <c r="G32" s="41">
        <f t="shared" ref="G32:G34" si="16">SUM(H32,I32,J32)</f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41">
        <f t="shared" ref="O32:O34" si="17">SUM(P32:Q32)</f>
        <v>0</v>
      </c>
      <c r="P32" s="34">
        <v>0</v>
      </c>
      <c r="Q32" s="34">
        <v>0</v>
      </c>
      <c r="R32" s="34">
        <v>0</v>
      </c>
      <c r="S32" s="34">
        <v>0</v>
      </c>
      <c r="T32" s="41">
        <f t="shared" ref="T32:T34" si="18">SUM(U32:V32)</f>
        <v>0</v>
      </c>
      <c r="U32" s="34">
        <v>0</v>
      </c>
      <c r="V32" s="34">
        <v>0</v>
      </c>
      <c r="W32" s="34">
        <v>0</v>
      </c>
      <c r="X32" s="34">
        <v>0</v>
      </c>
      <c r="Y32" s="41">
        <f t="shared" ref="Y32:Y34" si="19">SUM(Z32:AB32)</f>
        <v>0</v>
      </c>
      <c r="Z32" s="34">
        <v>0</v>
      </c>
      <c r="AA32" s="34">
        <v>0</v>
      </c>
      <c r="AB32" s="34">
        <v>0</v>
      </c>
      <c r="AC32" s="4"/>
      <c r="AD32" s="4"/>
      <c r="AE32" s="4"/>
      <c r="AF32" s="19"/>
    </row>
    <row r="33" spans="1:34" ht="48" customHeight="1" x14ac:dyDescent="0.3">
      <c r="A33" s="25" t="s">
        <v>53</v>
      </c>
      <c r="B33" s="8" t="s">
        <v>67</v>
      </c>
      <c r="C33" s="41">
        <f t="shared" si="14"/>
        <v>0</v>
      </c>
      <c r="D33" s="41">
        <f t="shared" si="15"/>
        <v>0</v>
      </c>
      <c r="E33" s="34">
        <v>0</v>
      </c>
      <c r="F33" s="34">
        <v>0</v>
      </c>
      <c r="G33" s="41">
        <f t="shared" si="16"/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41">
        <f t="shared" si="17"/>
        <v>0</v>
      </c>
      <c r="P33" s="34">
        <v>0</v>
      </c>
      <c r="Q33" s="34">
        <v>0</v>
      </c>
      <c r="R33" s="34">
        <v>0</v>
      </c>
      <c r="S33" s="34">
        <v>0</v>
      </c>
      <c r="T33" s="41">
        <f t="shared" si="18"/>
        <v>0</v>
      </c>
      <c r="U33" s="34">
        <v>0</v>
      </c>
      <c r="V33" s="34">
        <v>0</v>
      </c>
      <c r="W33" s="34">
        <v>0</v>
      </c>
      <c r="X33" s="34">
        <v>0</v>
      </c>
      <c r="Y33" s="41">
        <f t="shared" si="19"/>
        <v>0</v>
      </c>
      <c r="Z33" s="34">
        <v>0</v>
      </c>
      <c r="AA33" s="34">
        <v>0</v>
      </c>
      <c r="AB33" s="34">
        <v>0</v>
      </c>
      <c r="AC33" s="4"/>
      <c r="AD33" s="4"/>
      <c r="AE33" s="4"/>
      <c r="AF33" s="19"/>
    </row>
    <row r="34" spans="1:34" ht="15.6" x14ac:dyDescent="0.3">
      <c r="A34" s="25" t="s">
        <v>56</v>
      </c>
      <c r="B34" s="8" t="s">
        <v>68</v>
      </c>
      <c r="C34" s="41">
        <f t="shared" si="14"/>
        <v>0.1016260162601626</v>
      </c>
      <c r="D34" s="41">
        <f t="shared" si="15"/>
        <v>1</v>
      </c>
      <c r="E34" s="34">
        <v>0</v>
      </c>
      <c r="F34" s="34">
        <v>0</v>
      </c>
      <c r="G34" s="41">
        <f t="shared" si="16"/>
        <v>1</v>
      </c>
      <c r="H34" s="34">
        <v>1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41">
        <f t="shared" si="17"/>
        <v>0</v>
      </c>
      <c r="P34" s="34">
        <v>0</v>
      </c>
      <c r="Q34" s="34">
        <v>0</v>
      </c>
      <c r="R34" s="34">
        <v>0</v>
      </c>
      <c r="S34" s="34">
        <v>0</v>
      </c>
      <c r="T34" s="41">
        <f t="shared" si="18"/>
        <v>0</v>
      </c>
      <c r="U34" s="34">
        <v>0</v>
      </c>
      <c r="V34" s="34">
        <v>0</v>
      </c>
      <c r="W34" s="34">
        <v>0</v>
      </c>
      <c r="X34" s="34">
        <v>0</v>
      </c>
      <c r="Y34" s="41">
        <f t="shared" si="19"/>
        <v>0</v>
      </c>
      <c r="Z34" s="34">
        <v>0</v>
      </c>
      <c r="AA34" s="34">
        <v>0</v>
      </c>
      <c r="AB34" s="34">
        <v>0</v>
      </c>
      <c r="AC34" s="4"/>
      <c r="AD34" s="4"/>
      <c r="AE34" s="4"/>
      <c r="AF34" s="19"/>
    </row>
    <row r="35" spans="1:34" ht="15.6" x14ac:dyDescent="0.3">
      <c r="A35" s="26"/>
      <c r="B35" s="8" t="s">
        <v>24</v>
      </c>
      <c r="C35" s="41">
        <f t="shared" si="14"/>
        <v>9.2479674796747968</v>
      </c>
      <c r="D35" s="41">
        <f t="shared" ref="D35:AB35" si="20">SUM(D31:D34)</f>
        <v>91</v>
      </c>
      <c r="E35" s="41">
        <f t="shared" si="20"/>
        <v>0</v>
      </c>
      <c r="F35" s="41">
        <f t="shared" si="20"/>
        <v>1</v>
      </c>
      <c r="G35" s="41">
        <f t="shared" si="20"/>
        <v>88</v>
      </c>
      <c r="H35" s="41">
        <f t="shared" si="20"/>
        <v>88</v>
      </c>
      <c r="I35" s="41">
        <f t="shared" si="20"/>
        <v>0</v>
      </c>
      <c r="J35" s="41">
        <f t="shared" si="20"/>
        <v>0</v>
      </c>
      <c r="K35" s="41">
        <f t="shared" si="20"/>
        <v>0</v>
      </c>
      <c r="L35" s="41">
        <f t="shared" si="20"/>
        <v>0</v>
      </c>
      <c r="M35" s="41">
        <f t="shared" si="20"/>
        <v>0</v>
      </c>
      <c r="N35" s="41">
        <f t="shared" si="20"/>
        <v>1</v>
      </c>
      <c r="O35" s="41">
        <f t="shared" si="20"/>
        <v>1</v>
      </c>
      <c r="P35" s="41">
        <f t="shared" si="20"/>
        <v>1</v>
      </c>
      <c r="Q35" s="41">
        <f t="shared" si="20"/>
        <v>0</v>
      </c>
      <c r="R35" s="41">
        <f t="shared" si="20"/>
        <v>0</v>
      </c>
      <c r="S35" s="45">
        <f t="shared" si="20"/>
        <v>100</v>
      </c>
      <c r="T35" s="42">
        <f t="shared" si="20"/>
        <v>70</v>
      </c>
      <c r="U35" s="41">
        <f t="shared" si="20"/>
        <v>70</v>
      </c>
      <c r="V35" s="41">
        <f t="shared" si="20"/>
        <v>0</v>
      </c>
      <c r="W35" s="41">
        <f t="shared" si="20"/>
        <v>60</v>
      </c>
      <c r="X35" s="41">
        <f t="shared" si="20"/>
        <v>0</v>
      </c>
      <c r="Y35" s="41">
        <f t="shared" si="20"/>
        <v>1</v>
      </c>
      <c r="Z35" s="41">
        <f t="shared" si="20"/>
        <v>1</v>
      </c>
      <c r="AA35" s="41">
        <f t="shared" si="20"/>
        <v>0</v>
      </c>
      <c r="AB35" s="41">
        <f t="shared" si="20"/>
        <v>0</v>
      </c>
      <c r="AC35" s="4"/>
      <c r="AD35" s="4"/>
      <c r="AE35" s="4"/>
      <c r="AF35" s="19"/>
    </row>
    <row r="36" spans="1:34" ht="16.2" x14ac:dyDescent="0.35">
      <c r="A36" s="105" t="s">
        <v>210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4"/>
      <c r="AD36" s="4"/>
      <c r="AE36" s="4"/>
      <c r="AF36" s="19"/>
    </row>
    <row r="37" spans="1:34" ht="31.2" x14ac:dyDescent="0.3">
      <c r="A37" s="25" t="s">
        <v>57</v>
      </c>
      <c r="B37" s="8" t="s">
        <v>211</v>
      </c>
      <c r="C37" s="41">
        <f>D37*100/$D$153</f>
        <v>0.1016260162601626</v>
      </c>
      <c r="D37" s="41">
        <f>SUM(E37:G37,K37,M37,N37,O37)</f>
        <v>1</v>
      </c>
      <c r="E37" s="34">
        <v>0</v>
      </c>
      <c r="F37" s="34">
        <v>0</v>
      </c>
      <c r="G37" s="41">
        <f>SUM(H37,I37,J37)</f>
        <v>1</v>
      </c>
      <c r="H37" s="34">
        <v>1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1">
        <f>SUM(P37:Q37)</f>
        <v>0</v>
      </c>
      <c r="P37" s="34">
        <v>0</v>
      </c>
      <c r="Q37" s="34">
        <v>0</v>
      </c>
      <c r="R37" s="34">
        <v>0</v>
      </c>
      <c r="S37" s="35">
        <v>0</v>
      </c>
      <c r="T37" s="42">
        <f>SUM(U37:V37)</f>
        <v>0</v>
      </c>
      <c r="U37" s="34">
        <v>0</v>
      </c>
      <c r="V37" s="34">
        <v>0</v>
      </c>
      <c r="W37" s="34">
        <v>1</v>
      </c>
      <c r="X37" s="34">
        <v>0</v>
      </c>
      <c r="Y37" s="41">
        <f>SUM(Z37:AB37)</f>
        <v>0</v>
      </c>
      <c r="Z37" s="34">
        <v>0</v>
      </c>
      <c r="AA37" s="34">
        <v>0</v>
      </c>
      <c r="AB37" s="34">
        <v>0</v>
      </c>
      <c r="AC37" s="4"/>
      <c r="AD37" s="4"/>
      <c r="AE37" s="4"/>
      <c r="AF37" s="19"/>
    </row>
    <row r="38" spans="1:34" ht="31.2" x14ac:dyDescent="0.3">
      <c r="A38" s="25" t="s">
        <v>58</v>
      </c>
      <c r="B38" s="8" t="s">
        <v>69</v>
      </c>
      <c r="C38" s="41">
        <f t="shared" ref="C38:C41" si="21">D38*100/$D$153</f>
        <v>0</v>
      </c>
      <c r="D38" s="41">
        <f t="shared" ref="D38:D40" si="22">SUM(E38:G38,K38,M38,N38,O38)</f>
        <v>0</v>
      </c>
      <c r="E38" s="34">
        <v>0</v>
      </c>
      <c r="F38" s="34">
        <v>0</v>
      </c>
      <c r="G38" s="41">
        <f t="shared" ref="G38:G40" si="23">SUM(H38,I38,J38)</f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1">
        <f t="shared" ref="O38:O40" si="24">SUM(P38:Q38)</f>
        <v>0</v>
      </c>
      <c r="P38" s="34">
        <v>0</v>
      </c>
      <c r="Q38" s="34">
        <v>0</v>
      </c>
      <c r="R38" s="34">
        <v>0</v>
      </c>
      <c r="S38" s="35">
        <v>0</v>
      </c>
      <c r="T38" s="42">
        <f t="shared" ref="T38:T40" si="25">SUM(U38:V38)</f>
        <v>0</v>
      </c>
      <c r="U38" s="34">
        <v>0</v>
      </c>
      <c r="V38" s="34">
        <v>0</v>
      </c>
      <c r="W38" s="34">
        <v>0</v>
      </c>
      <c r="X38" s="34">
        <v>0</v>
      </c>
      <c r="Y38" s="41">
        <f t="shared" ref="Y38:Y40" si="26">SUM(Z38:AB38)</f>
        <v>0</v>
      </c>
      <c r="Z38" s="34">
        <v>0</v>
      </c>
      <c r="AA38" s="34">
        <v>0</v>
      </c>
      <c r="AB38" s="34">
        <v>0</v>
      </c>
      <c r="AC38" s="4"/>
      <c r="AD38" s="4"/>
      <c r="AE38" s="4"/>
      <c r="AF38" s="19"/>
    </row>
    <row r="39" spans="1:34" ht="31.2" x14ac:dyDescent="0.3">
      <c r="A39" s="25" t="s">
        <v>59</v>
      </c>
      <c r="B39" s="8" t="s">
        <v>70</v>
      </c>
      <c r="C39" s="41">
        <f t="shared" si="21"/>
        <v>0</v>
      </c>
      <c r="D39" s="41">
        <f t="shared" si="22"/>
        <v>0</v>
      </c>
      <c r="E39" s="34">
        <v>0</v>
      </c>
      <c r="F39" s="34">
        <v>0</v>
      </c>
      <c r="G39" s="41">
        <f t="shared" si="23"/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1">
        <f t="shared" si="24"/>
        <v>0</v>
      </c>
      <c r="P39" s="34">
        <v>0</v>
      </c>
      <c r="Q39" s="34">
        <v>0</v>
      </c>
      <c r="R39" s="34">
        <v>0</v>
      </c>
      <c r="S39" s="35">
        <v>0</v>
      </c>
      <c r="T39" s="42">
        <f t="shared" si="25"/>
        <v>0</v>
      </c>
      <c r="U39" s="34">
        <v>0</v>
      </c>
      <c r="V39" s="34">
        <v>0</v>
      </c>
      <c r="W39" s="34">
        <v>0</v>
      </c>
      <c r="X39" s="34">
        <v>0</v>
      </c>
      <c r="Y39" s="41">
        <f t="shared" si="26"/>
        <v>0</v>
      </c>
      <c r="Z39" s="34">
        <v>0</v>
      </c>
      <c r="AA39" s="34">
        <v>0</v>
      </c>
      <c r="AB39" s="34">
        <v>0</v>
      </c>
      <c r="AC39" s="4"/>
      <c r="AD39" s="4"/>
      <c r="AE39" s="4"/>
      <c r="AF39" s="19"/>
    </row>
    <row r="40" spans="1:34" ht="31.2" x14ac:dyDescent="0.3">
      <c r="A40" s="25" t="s">
        <v>60</v>
      </c>
      <c r="B40" s="8" t="s">
        <v>71</v>
      </c>
      <c r="C40" s="41">
        <f t="shared" si="21"/>
        <v>0.81300813008130079</v>
      </c>
      <c r="D40" s="41">
        <f t="shared" si="22"/>
        <v>8</v>
      </c>
      <c r="E40" s="34">
        <v>0</v>
      </c>
      <c r="F40" s="34">
        <v>0</v>
      </c>
      <c r="G40" s="41">
        <f t="shared" si="23"/>
        <v>8</v>
      </c>
      <c r="H40" s="34">
        <v>8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1">
        <f t="shared" si="24"/>
        <v>0</v>
      </c>
      <c r="P40" s="34">
        <v>0</v>
      </c>
      <c r="Q40" s="34">
        <v>0</v>
      </c>
      <c r="R40" s="34">
        <v>0</v>
      </c>
      <c r="S40" s="35">
        <v>0</v>
      </c>
      <c r="T40" s="42">
        <f t="shared" si="25"/>
        <v>0</v>
      </c>
      <c r="U40" s="34">
        <v>0</v>
      </c>
      <c r="V40" s="34">
        <v>0</v>
      </c>
      <c r="W40" s="34">
        <v>7</v>
      </c>
      <c r="X40" s="34">
        <v>0</v>
      </c>
      <c r="Y40" s="41">
        <f t="shared" si="26"/>
        <v>0</v>
      </c>
      <c r="Z40" s="34">
        <v>0</v>
      </c>
      <c r="AA40" s="34">
        <v>0</v>
      </c>
      <c r="AB40" s="34">
        <v>0</v>
      </c>
      <c r="AC40" s="4"/>
      <c r="AD40" s="4"/>
      <c r="AE40" s="4"/>
      <c r="AF40" s="19"/>
    </row>
    <row r="41" spans="1:34" ht="15.6" x14ac:dyDescent="0.3">
      <c r="A41" s="26"/>
      <c r="B41" s="8" t="s">
        <v>24</v>
      </c>
      <c r="C41" s="41">
        <f t="shared" si="21"/>
        <v>0.91463414634146345</v>
      </c>
      <c r="D41" s="41">
        <f>SUM(D37:D40)</f>
        <v>9</v>
      </c>
      <c r="E41" s="41">
        <f t="shared" ref="E41:AB41" si="27">SUM(E37:E40)</f>
        <v>0</v>
      </c>
      <c r="F41" s="41">
        <f t="shared" si="27"/>
        <v>0</v>
      </c>
      <c r="G41" s="41">
        <f t="shared" si="27"/>
        <v>9</v>
      </c>
      <c r="H41" s="41">
        <f t="shared" si="27"/>
        <v>9</v>
      </c>
      <c r="I41" s="41">
        <f t="shared" si="27"/>
        <v>0</v>
      </c>
      <c r="J41" s="41">
        <f t="shared" si="27"/>
        <v>0</v>
      </c>
      <c r="K41" s="41">
        <f t="shared" si="27"/>
        <v>0</v>
      </c>
      <c r="L41" s="41">
        <f t="shared" si="27"/>
        <v>0</v>
      </c>
      <c r="M41" s="41">
        <f t="shared" si="27"/>
        <v>0</v>
      </c>
      <c r="N41" s="41">
        <f t="shared" si="27"/>
        <v>0</v>
      </c>
      <c r="O41" s="41">
        <f t="shared" si="27"/>
        <v>0</v>
      </c>
      <c r="P41" s="41">
        <f t="shared" si="27"/>
        <v>0</v>
      </c>
      <c r="Q41" s="41">
        <f t="shared" si="27"/>
        <v>0</v>
      </c>
      <c r="R41" s="41">
        <f t="shared" si="27"/>
        <v>0</v>
      </c>
      <c r="S41" s="45">
        <f t="shared" si="27"/>
        <v>0</v>
      </c>
      <c r="T41" s="42">
        <f t="shared" si="27"/>
        <v>0</v>
      </c>
      <c r="U41" s="41">
        <f t="shared" si="27"/>
        <v>0</v>
      </c>
      <c r="V41" s="41">
        <f t="shared" si="27"/>
        <v>0</v>
      </c>
      <c r="W41" s="41">
        <f t="shared" si="27"/>
        <v>8</v>
      </c>
      <c r="X41" s="41">
        <f t="shared" si="27"/>
        <v>0</v>
      </c>
      <c r="Y41" s="41">
        <f t="shared" si="27"/>
        <v>0</v>
      </c>
      <c r="Z41" s="41">
        <f t="shared" si="27"/>
        <v>0</v>
      </c>
      <c r="AA41" s="41">
        <f t="shared" si="27"/>
        <v>0</v>
      </c>
      <c r="AB41" s="41">
        <f t="shared" si="27"/>
        <v>0</v>
      </c>
      <c r="AC41" s="4"/>
      <c r="AD41" s="4"/>
      <c r="AE41" s="4"/>
      <c r="AF41" s="19"/>
      <c r="AH41" s="46"/>
    </row>
    <row r="42" spans="1:34" ht="16.2" x14ac:dyDescent="0.35">
      <c r="A42" s="105" t="s">
        <v>212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4"/>
      <c r="AD42" s="4"/>
      <c r="AE42" s="4"/>
      <c r="AF42" s="19"/>
    </row>
    <row r="43" spans="1:34" ht="31.2" x14ac:dyDescent="0.3">
      <c r="A43" s="25" t="s">
        <v>61</v>
      </c>
      <c r="B43" s="8" t="s">
        <v>253</v>
      </c>
      <c r="C43" s="41">
        <f>D43*100/$D$153</f>
        <v>4.8780487804878048</v>
      </c>
      <c r="D43" s="41">
        <f>SUM(E43:G43,K43,M43,N43,O43)</f>
        <v>48</v>
      </c>
      <c r="E43" s="34">
        <v>0</v>
      </c>
      <c r="F43" s="34">
        <v>1</v>
      </c>
      <c r="G43" s="41">
        <f>SUM(H43,I43,J43)</f>
        <v>46</v>
      </c>
      <c r="H43" s="34">
        <v>46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1</v>
      </c>
      <c r="O43" s="41">
        <f>SUM(P43:Q43)</f>
        <v>0</v>
      </c>
      <c r="P43" s="34">
        <v>0</v>
      </c>
      <c r="Q43" s="34">
        <v>0</v>
      </c>
      <c r="R43" s="34">
        <v>0</v>
      </c>
      <c r="S43" s="35">
        <v>0</v>
      </c>
      <c r="T43" s="42">
        <f>SUM(U43:V43)</f>
        <v>35</v>
      </c>
      <c r="U43" s="34">
        <v>0</v>
      </c>
      <c r="V43" s="34">
        <v>35</v>
      </c>
      <c r="W43" s="34">
        <v>37</v>
      </c>
      <c r="X43" s="34">
        <v>0</v>
      </c>
      <c r="Y43" s="41">
        <f>SUM(Z43:AB43)</f>
        <v>1</v>
      </c>
      <c r="Z43" s="34">
        <v>1</v>
      </c>
      <c r="AA43" s="34">
        <v>0</v>
      </c>
      <c r="AB43" s="34">
        <v>0</v>
      </c>
      <c r="AC43" s="4"/>
      <c r="AD43" s="4"/>
      <c r="AE43" s="4"/>
      <c r="AF43" s="19"/>
    </row>
    <row r="44" spans="1:34" ht="31.2" x14ac:dyDescent="0.3">
      <c r="A44" s="25" t="s">
        <v>62</v>
      </c>
      <c r="B44" s="8" t="s">
        <v>220</v>
      </c>
      <c r="C44" s="41">
        <f t="shared" ref="C44:C49" si="28">D44*100/$D$153</f>
        <v>2.1341463414634148</v>
      </c>
      <c r="D44" s="41">
        <f t="shared" ref="D44:D48" si="29">SUM(E44:G44,K44,M44,N44,O44)</f>
        <v>21</v>
      </c>
      <c r="E44" s="34">
        <v>0</v>
      </c>
      <c r="F44" s="34">
        <v>1</v>
      </c>
      <c r="G44" s="41">
        <f t="shared" ref="G44:G48" si="30">SUM(H44,I44,J44)</f>
        <v>20</v>
      </c>
      <c r="H44" s="34">
        <v>20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1">
        <f t="shared" ref="O44:O48" si="31">SUM(P44:Q44)</f>
        <v>0</v>
      </c>
      <c r="P44" s="34">
        <v>0</v>
      </c>
      <c r="Q44" s="34">
        <v>0</v>
      </c>
      <c r="R44" s="34">
        <v>0</v>
      </c>
      <c r="S44" s="35">
        <v>0</v>
      </c>
      <c r="T44" s="42">
        <f t="shared" ref="T44:T48" si="32">SUM(U44:V44)</f>
        <v>15</v>
      </c>
      <c r="U44" s="34">
        <v>0</v>
      </c>
      <c r="V44" s="34">
        <v>15</v>
      </c>
      <c r="W44" s="34">
        <v>16</v>
      </c>
      <c r="X44" s="34">
        <v>0</v>
      </c>
      <c r="Y44" s="41">
        <f t="shared" ref="Y44:Y48" si="33">SUM(Z44:AB44)</f>
        <v>1</v>
      </c>
      <c r="Z44" s="34">
        <v>1</v>
      </c>
      <c r="AA44" s="34">
        <v>0</v>
      </c>
      <c r="AB44" s="34">
        <v>0</v>
      </c>
      <c r="AC44" s="4"/>
      <c r="AD44" s="4"/>
      <c r="AE44" s="4"/>
      <c r="AF44" s="19"/>
    </row>
    <row r="45" spans="1:34" ht="46.8" x14ac:dyDescent="0.3">
      <c r="A45" s="25" t="s">
        <v>63</v>
      </c>
      <c r="B45" s="8" t="s">
        <v>213</v>
      </c>
      <c r="C45" s="41">
        <f t="shared" si="28"/>
        <v>0.91463414634146345</v>
      </c>
      <c r="D45" s="41">
        <f t="shared" si="29"/>
        <v>9</v>
      </c>
      <c r="E45" s="34">
        <v>0</v>
      </c>
      <c r="F45" s="34">
        <v>1</v>
      </c>
      <c r="G45" s="41">
        <f t="shared" si="30"/>
        <v>8</v>
      </c>
      <c r="H45" s="34">
        <v>8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1">
        <f t="shared" si="31"/>
        <v>0</v>
      </c>
      <c r="P45" s="34">
        <v>0</v>
      </c>
      <c r="Q45" s="34">
        <v>0</v>
      </c>
      <c r="R45" s="34">
        <v>0</v>
      </c>
      <c r="S45" s="35">
        <v>0</v>
      </c>
      <c r="T45" s="42">
        <f t="shared" si="32"/>
        <v>5</v>
      </c>
      <c r="U45" s="34">
        <v>0</v>
      </c>
      <c r="V45" s="34">
        <v>5</v>
      </c>
      <c r="W45" s="34">
        <v>5</v>
      </c>
      <c r="X45" s="34">
        <v>0</v>
      </c>
      <c r="Y45" s="41">
        <f t="shared" si="33"/>
        <v>0</v>
      </c>
      <c r="Z45" s="34">
        <v>0</v>
      </c>
      <c r="AA45" s="34">
        <v>0</v>
      </c>
      <c r="AB45" s="34">
        <v>0</v>
      </c>
      <c r="AC45" s="4"/>
      <c r="AD45" s="4"/>
      <c r="AE45" s="4"/>
      <c r="AF45" s="19"/>
    </row>
    <row r="46" spans="1:34" ht="31.2" x14ac:dyDescent="0.3">
      <c r="A46" s="25" t="s">
        <v>64</v>
      </c>
      <c r="B46" s="8" t="s">
        <v>77</v>
      </c>
      <c r="C46" s="41">
        <f t="shared" si="28"/>
        <v>0</v>
      </c>
      <c r="D46" s="41">
        <f t="shared" si="29"/>
        <v>0</v>
      </c>
      <c r="E46" s="34">
        <v>0</v>
      </c>
      <c r="F46" s="34">
        <v>0</v>
      </c>
      <c r="G46" s="41">
        <f t="shared" si="30"/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41">
        <f t="shared" si="31"/>
        <v>0</v>
      </c>
      <c r="P46" s="34">
        <v>0</v>
      </c>
      <c r="Q46" s="34">
        <v>0</v>
      </c>
      <c r="R46" s="34">
        <v>0</v>
      </c>
      <c r="S46" s="35">
        <v>0</v>
      </c>
      <c r="T46" s="42">
        <f t="shared" si="32"/>
        <v>0</v>
      </c>
      <c r="U46" s="34">
        <v>0</v>
      </c>
      <c r="V46" s="34">
        <v>0</v>
      </c>
      <c r="W46" s="34">
        <v>0</v>
      </c>
      <c r="X46" s="34">
        <v>0</v>
      </c>
      <c r="Y46" s="41">
        <f t="shared" si="33"/>
        <v>0</v>
      </c>
      <c r="Z46" s="34">
        <v>0</v>
      </c>
      <c r="AA46" s="34">
        <v>0</v>
      </c>
      <c r="AB46" s="34">
        <v>0</v>
      </c>
      <c r="AC46" s="4"/>
      <c r="AD46" s="4"/>
      <c r="AE46" s="4"/>
      <c r="AF46" s="19"/>
    </row>
    <row r="47" spans="1:34" ht="24" customHeight="1" x14ac:dyDescent="0.3">
      <c r="A47" s="25" t="s">
        <v>72</v>
      </c>
      <c r="B47" s="8" t="s">
        <v>254</v>
      </c>
      <c r="C47" s="41">
        <f t="shared" si="28"/>
        <v>0</v>
      </c>
      <c r="D47" s="41">
        <f t="shared" si="29"/>
        <v>0</v>
      </c>
      <c r="E47" s="34">
        <v>0</v>
      </c>
      <c r="F47" s="34">
        <v>0</v>
      </c>
      <c r="G47" s="41">
        <f t="shared" si="30"/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41">
        <f t="shared" si="31"/>
        <v>0</v>
      </c>
      <c r="P47" s="34">
        <v>0</v>
      </c>
      <c r="Q47" s="34">
        <v>0</v>
      </c>
      <c r="R47" s="34">
        <v>0</v>
      </c>
      <c r="S47" s="35">
        <v>0</v>
      </c>
      <c r="T47" s="42">
        <f t="shared" si="32"/>
        <v>0</v>
      </c>
      <c r="U47" s="34">
        <v>0</v>
      </c>
      <c r="V47" s="34">
        <v>0</v>
      </c>
      <c r="W47" s="34">
        <v>0</v>
      </c>
      <c r="X47" s="34">
        <v>0</v>
      </c>
      <c r="Y47" s="41">
        <f t="shared" si="33"/>
        <v>0</v>
      </c>
      <c r="Z47" s="34">
        <v>0</v>
      </c>
      <c r="AA47" s="34">
        <v>0</v>
      </c>
      <c r="AB47" s="34">
        <v>0</v>
      </c>
      <c r="AC47" s="4"/>
      <c r="AD47" s="4"/>
      <c r="AE47" s="4"/>
      <c r="AF47" s="19"/>
    </row>
    <row r="48" spans="1:34" ht="31.2" x14ac:dyDescent="0.3">
      <c r="A48" s="25" t="s">
        <v>73</v>
      </c>
      <c r="B48" s="8" t="s">
        <v>78</v>
      </c>
      <c r="C48" s="41">
        <f t="shared" si="28"/>
        <v>1.3211382113821137</v>
      </c>
      <c r="D48" s="41">
        <f t="shared" si="29"/>
        <v>13</v>
      </c>
      <c r="E48" s="34">
        <v>0</v>
      </c>
      <c r="F48" s="34">
        <v>1</v>
      </c>
      <c r="G48" s="41">
        <f t="shared" si="30"/>
        <v>11</v>
      </c>
      <c r="H48" s="34">
        <v>11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1</v>
      </c>
      <c r="O48" s="41">
        <f t="shared" si="31"/>
        <v>0</v>
      </c>
      <c r="P48" s="34">
        <v>0</v>
      </c>
      <c r="Q48" s="34">
        <v>0</v>
      </c>
      <c r="R48" s="34">
        <v>0</v>
      </c>
      <c r="S48" s="35">
        <v>0</v>
      </c>
      <c r="T48" s="42">
        <f t="shared" si="32"/>
        <v>0</v>
      </c>
      <c r="U48" s="34">
        <v>0</v>
      </c>
      <c r="V48" s="34">
        <v>0</v>
      </c>
      <c r="W48" s="34">
        <v>2</v>
      </c>
      <c r="X48" s="34">
        <v>0</v>
      </c>
      <c r="Y48" s="41">
        <f t="shared" si="33"/>
        <v>0</v>
      </c>
      <c r="Z48" s="34">
        <v>0</v>
      </c>
      <c r="AA48" s="34">
        <v>0</v>
      </c>
      <c r="AB48" s="34">
        <v>0</v>
      </c>
      <c r="AC48" s="4"/>
      <c r="AD48" s="4"/>
      <c r="AE48" s="4"/>
      <c r="AF48" s="19"/>
    </row>
    <row r="49" spans="1:38" ht="15.6" x14ac:dyDescent="0.3">
      <c r="A49" s="26"/>
      <c r="B49" s="8" t="s">
        <v>24</v>
      </c>
      <c r="C49" s="41">
        <f t="shared" si="28"/>
        <v>9.2479674796747968</v>
      </c>
      <c r="D49" s="41">
        <f>SUM(D43:D48)</f>
        <v>91</v>
      </c>
      <c r="E49" s="41">
        <f t="shared" ref="E49:AB49" si="34">SUM(E43:E48)</f>
        <v>0</v>
      </c>
      <c r="F49" s="41">
        <f t="shared" si="34"/>
        <v>4</v>
      </c>
      <c r="G49" s="41">
        <f t="shared" si="34"/>
        <v>85</v>
      </c>
      <c r="H49" s="41">
        <f t="shared" si="34"/>
        <v>85</v>
      </c>
      <c r="I49" s="41">
        <f t="shared" si="34"/>
        <v>0</v>
      </c>
      <c r="J49" s="41">
        <f t="shared" si="34"/>
        <v>0</v>
      </c>
      <c r="K49" s="41">
        <f t="shared" si="34"/>
        <v>0</v>
      </c>
      <c r="L49" s="41">
        <f t="shared" si="34"/>
        <v>0</v>
      </c>
      <c r="M49" s="41">
        <f t="shared" si="34"/>
        <v>0</v>
      </c>
      <c r="N49" s="41">
        <f t="shared" si="34"/>
        <v>2</v>
      </c>
      <c r="O49" s="41">
        <f t="shared" si="34"/>
        <v>0</v>
      </c>
      <c r="P49" s="41">
        <f t="shared" si="34"/>
        <v>0</v>
      </c>
      <c r="Q49" s="41">
        <f t="shared" si="34"/>
        <v>0</v>
      </c>
      <c r="R49" s="41">
        <f t="shared" si="34"/>
        <v>0</v>
      </c>
      <c r="S49" s="45">
        <f t="shared" si="34"/>
        <v>0</v>
      </c>
      <c r="T49" s="42">
        <f t="shared" si="34"/>
        <v>55</v>
      </c>
      <c r="U49" s="41">
        <f t="shared" si="34"/>
        <v>0</v>
      </c>
      <c r="V49" s="41">
        <f t="shared" si="34"/>
        <v>55</v>
      </c>
      <c r="W49" s="41">
        <f t="shared" si="34"/>
        <v>60</v>
      </c>
      <c r="X49" s="41">
        <f t="shared" si="34"/>
        <v>0</v>
      </c>
      <c r="Y49" s="41">
        <f t="shared" si="34"/>
        <v>2</v>
      </c>
      <c r="Z49" s="41">
        <f t="shared" si="34"/>
        <v>2</v>
      </c>
      <c r="AA49" s="41">
        <f t="shared" si="34"/>
        <v>0</v>
      </c>
      <c r="AB49" s="41">
        <f t="shared" si="34"/>
        <v>0</v>
      </c>
      <c r="AC49" s="4"/>
      <c r="AD49" s="4"/>
      <c r="AE49" s="4"/>
      <c r="AF49" s="19"/>
    </row>
    <row r="50" spans="1:38" ht="16.2" x14ac:dyDescent="0.35">
      <c r="A50" s="105" t="s">
        <v>214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4"/>
      <c r="AD50" s="4"/>
      <c r="AE50" s="4"/>
      <c r="AF50" s="19"/>
    </row>
    <row r="51" spans="1:38" ht="31.2" x14ac:dyDescent="0.3">
      <c r="A51" s="25" t="s">
        <v>74</v>
      </c>
      <c r="B51" s="8" t="s">
        <v>85</v>
      </c>
      <c r="C51" s="41">
        <f>D51*100/$D$153</f>
        <v>2.2357723577235773</v>
      </c>
      <c r="D51" s="41">
        <f>SUM(E51:G51,K51,M51,N51,O51)</f>
        <v>22</v>
      </c>
      <c r="E51" s="34">
        <v>0</v>
      </c>
      <c r="F51" s="34">
        <v>0</v>
      </c>
      <c r="G51" s="41">
        <f>SUM(H51,I51,J51)</f>
        <v>22</v>
      </c>
      <c r="H51" s="34">
        <v>22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41">
        <f>SUM(P51:Q51)</f>
        <v>0</v>
      </c>
      <c r="P51" s="34">
        <v>0</v>
      </c>
      <c r="Q51" s="34">
        <v>0</v>
      </c>
      <c r="R51" s="34">
        <v>0</v>
      </c>
      <c r="S51" s="35">
        <v>0</v>
      </c>
      <c r="T51" s="42">
        <f>SUM(U51:V51)</f>
        <v>16</v>
      </c>
      <c r="U51" s="34">
        <v>0</v>
      </c>
      <c r="V51" s="34">
        <v>16</v>
      </c>
      <c r="W51" s="34">
        <v>17</v>
      </c>
      <c r="X51" s="34">
        <v>0</v>
      </c>
      <c r="Y51" s="41">
        <f>SUM(Z51:AB51)</f>
        <v>1</v>
      </c>
      <c r="Z51" s="34">
        <v>1</v>
      </c>
      <c r="AA51" s="34">
        <v>0</v>
      </c>
      <c r="AB51" s="34">
        <v>0</v>
      </c>
      <c r="AC51" s="4"/>
      <c r="AD51" s="4"/>
      <c r="AE51" s="4"/>
      <c r="AF51" s="19"/>
    </row>
    <row r="52" spans="1:38" ht="31.2" x14ac:dyDescent="0.3">
      <c r="A52" s="25" t="s">
        <v>75</v>
      </c>
      <c r="B52" s="8" t="s">
        <v>86</v>
      </c>
      <c r="C52" s="41">
        <f t="shared" ref="C52:C54" si="35">D52*100/$D$153</f>
        <v>0</v>
      </c>
      <c r="D52" s="41">
        <f t="shared" ref="D52:D53" si="36">SUM(E52:G52,K52,M52,N52,O52)</f>
        <v>0</v>
      </c>
      <c r="E52" s="34">
        <v>0</v>
      </c>
      <c r="F52" s="34">
        <v>0</v>
      </c>
      <c r="G52" s="41">
        <f t="shared" ref="G52:G53" si="37">SUM(H52,I52,J52)</f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41">
        <f t="shared" ref="O52:O53" si="38">SUM(P52:Q52)</f>
        <v>0</v>
      </c>
      <c r="P52" s="34">
        <v>0</v>
      </c>
      <c r="Q52" s="34">
        <v>0</v>
      </c>
      <c r="R52" s="34">
        <v>0</v>
      </c>
      <c r="S52" s="35">
        <v>0</v>
      </c>
      <c r="T52" s="42">
        <f t="shared" ref="T52:T53" si="39">SUM(U52:V52)</f>
        <v>0</v>
      </c>
      <c r="U52" s="34">
        <v>0</v>
      </c>
      <c r="V52" s="34">
        <v>0</v>
      </c>
      <c r="W52" s="34">
        <v>0</v>
      </c>
      <c r="X52" s="34">
        <v>0</v>
      </c>
      <c r="Y52" s="41">
        <f t="shared" ref="Y52:Y53" si="40">SUM(Z52:AB52)</f>
        <v>0</v>
      </c>
      <c r="Z52" s="34">
        <v>0</v>
      </c>
      <c r="AA52" s="34">
        <v>0</v>
      </c>
      <c r="AB52" s="34">
        <v>0</v>
      </c>
      <c r="AC52" s="4"/>
      <c r="AD52" s="4"/>
      <c r="AE52" s="4"/>
      <c r="AF52" s="19"/>
    </row>
    <row r="53" spans="1:38" ht="15.6" x14ac:dyDescent="0.3">
      <c r="A53" s="25" t="s">
        <v>76</v>
      </c>
      <c r="B53" s="8" t="s">
        <v>87</v>
      </c>
      <c r="C53" s="41">
        <f t="shared" si="35"/>
        <v>0</v>
      </c>
      <c r="D53" s="41">
        <f t="shared" si="36"/>
        <v>0</v>
      </c>
      <c r="E53" s="34">
        <v>0</v>
      </c>
      <c r="F53" s="34">
        <v>0</v>
      </c>
      <c r="G53" s="41">
        <f t="shared" si="37"/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41">
        <f t="shared" si="38"/>
        <v>0</v>
      </c>
      <c r="P53" s="34">
        <v>0</v>
      </c>
      <c r="Q53" s="34">
        <v>0</v>
      </c>
      <c r="R53" s="34">
        <v>0</v>
      </c>
      <c r="S53" s="35">
        <v>0</v>
      </c>
      <c r="T53" s="42">
        <f t="shared" si="39"/>
        <v>0</v>
      </c>
      <c r="U53" s="34">
        <v>0</v>
      </c>
      <c r="V53" s="34">
        <v>0</v>
      </c>
      <c r="W53" s="34">
        <v>0</v>
      </c>
      <c r="X53" s="34">
        <v>0</v>
      </c>
      <c r="Y53" s="41">
        <f t="shared" si="40"/>
        <v>0</v>
      </c>
      <c r="Z53" s="34">
        <v>0</v>
      </c>
      <c r="AA53" s="34">
        <v>0</v>
      </c>
      <c r="AB53" s="34">
        <v>0</v>
      </c>
      <c r="AC53" s="4"/>
      <c r="AD53" s="4"/>
      <c r="AE53" s="4"/>
      <c r="AF53" s="19"/>
    </row>
    <row r="54" spans="1:38" ht="15.6" x14ac:dyDescent="0.3">
      <c r="A54" s="26"/>
      <c r="B54" s="8" t="s">
        <v>24</v>
      </c>
      <c r="C54" s="41">
        <f t="shared" si="35"/>
        <v>2.2357723577235773</v>
      </c>
      <c r="D54" s="41">
        <f>SUM(D51:D53)</f>
        <v>22</v>
      </c>
      <c r="E54" s="41">
        <f t="shared" ref="E54:AB54" si="41">SUM(E51:E53)</f>
        <v>0</v>
      </c>
      <c r="F54" s="41">
        <f t="shared" si="41"/>
        <v>0</v>
      </c>
      <c r="G54" s="41">
        <f t="shared" si="41"/>
        <v>22</v>
      </c>
      <c r="H54" s="41">
        <f t="shared" si="41"/>
        <v>22</v>
      </c>
      <c r="I54" s="41">
        <f t="shared" si="41"/>
        <v>0</v>
      </c>
      <c r="J54" s="41">
        <f t="shared" si="41"/>
        <v>0</v>
      </c>
      <c r="K54" s="41">
        <f t="shared" si="41"/>
        <v>0</v>
      </c>
      <c r="L54" s="41">
        <f t="shared" si="41"/>
        <v>0</v>
      </c>
      <c r="M54" s="41">
        <f t="shared" si="41"/>
        <v>0</v>
      </c>
      <c r="N54" s="41">
        <f t="shared" si="41"/>
        <v>0</v>
      </c>
      <c r="O54" s="41">
        <f t="shared" si="41"/>
        <v>0</v>
      </c>
      <c r="P54" s="41">
        <f t="shared" si="41"/>
        <v>0</v>
      </c>
      <c r="Q54" s="41">
        <f t="shared" si="41"/>
        <v>0</v>
      </c>
      <c r="R54" s="41">
        <f t="shared" si="41"/>
        <v>0</v>
      </c>
      <c r="S54" s="45">
        <f t="shared" si="41"/>
        <v>0</v>
      </c>
      <c r="T54" s="42">
        <f t="shared" si="41"/>
        <v>16</v>
      </c>
      <c r="U54" s="41">
        <f t="shared" si="41"/>
        <v>0</v>
      </c>
      <c r="V54" s="41">
        <f t="shared" si="41"/>
        <v>16</v>
      </c>
      <c r="W54" s="41">
        <f t="shared" si="41"/>
        <v>17</v>
      </c>
      <c r="X54" s="41">
        <f t="shared" si="41"/>
        <v>0</v>
      </c>
      <c r="Y54" s="41">
        <f t="shared" si="41"/>
        <v>1</v>
      </c>
      <c r="Z54" s="41">
        <f t="shared" si="41"/>
        <v>1</v>
      </c>
      <c r="AA54" s="41">
        <f t="shared" si="41"/>
        <v>0</v>
      </c>
      <c r="AB54" s="41">
        <f t="shared" si="41"/>
        <v>0</v>
      </c>
      <c r="AC54" s="4"/>
      <c r="AD54" s="4"/>
      <c r="AE54" s="4"/>
      <c r="AF54" s="19"/>
    </row>
    <row r="55" spans="1:38" ht="13.5" customHeight="1" x14ac:dyDescent="0.35">
      <c r="A55" s="105" t="s">
        <v>221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4"/>
      <c r="AD55" s="4"/>
      <c r="AE55" s="4"/>
      <c r="AF55" s="19"/>
    </row>
    <row r="56" spans="1:38" ht="30.75" customHeight="1" x14ac:dyDescent="0.3">
      <c r="A56" s="25" t="s">
        <v>79</v>
      </c>
      <c r="B56" s="8" t="s">
        <v>199</v>
      </c>
      <c r="C56" s="41">
        <f>D56*100/$D$153</f>
        <v>0.2032520325203252</v>
      </c>
      <c r="D56" s="41">
        <f>SUM(E56:G56,K56,M56,N56,O56)</f>
        <v>2</v>
      </c>
      <c r="E56" s="34">
        <v>0</v>
      </c>
      <c r="F56" s="34">
        <v>0</v>
      </c>
      <c r="G56" s="41">
        <f>SUM(H56,I56,J56)</f>
        <v>2</v>
      </c>
      <c r="H56" s="34">
        <v>2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41">
        <f>SUM(P56:Q56)</f>
        <v>0</v>
      </c>
      <c r="P56" s="34">
        <v>0</v>
      </c>
      <c r="Q56" s="34">
        <v>0</v>
      </c>
      <c r="R56" s="34">
        <v>0</v>
      </c>
      <c r="S56" s="35">
        <v>0</v>
      </c>
      <c r="T56" s="42">
        <f>SUM(U56:V56)</f>
        <v>1</v>
      </c>
      <c r="U56" s="34">
        <v>0</v>
      </c>
      <c r="V56" s="34">
        <v>1</v>
      </c>
      <c r="W56" s="34">
        <v>0</v>
      </c>
      <c r="X56" s="34">
        <v>0</v>
      </c>
      <c r="Y56" s="41">
        <f>SUM(Z56:AB56)</f>
        <v>0</v>
      </c>
      <c r="Z56" s="34">
        <v>0</v>
      </c>
      <c r="AA56" s="34">
        <v>0</v>
      </c>
      <c r="AB56" s="34">
        <v>0</v>
      </c>
      <c r="AC56" s="4"/>
      <c r="AD56" s="4"/>
      <c r="AE56" s="4"/>
      <c r="AF56" s="19"/>
    </row>
    <row r="57" spans="1:38" ht="15.6" x14ac:dyDescent="0.3">
      <c r="A57" s="25" t="s">
        <v>80</v>
      </c>
      <c r="B57" s="8" t="s">
        <v>88</v>
      </c>
      <c r="C57" s="41">
        <f t="shared" ref="C57:C59" si="42">D57*100/$D$153</f>
        <v>0.1016260162601626</v>
      </c>
      <c r="D57" s="41">
        <f t="shared" ref="D57:D58" si="43">SUM(E57:G57,K57,M57,N57,O57)</f>
        <v>1</v>
      </c>
      <c r="E57" s="34">
        <v>0</v>
      </c>
      <c r="F57" s="34">
        <v>0</v>
      </c>
      <c r="G57" s="41">
        <f t="shared" ref="G57:G58" si="44">SUM(H57,I57,J57)</f>
        <v>1</v>
      </c>
      <c r="H57" s="34">
        <v>1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41">
        <f t="shared" ref="O57:O58" si="45">SUM(P57:Q57)</f>
        <v>0</v>
      </c>
      <c r="P57" s="34">
        <v>0</v>
      </c>
      <c r="Q57" s="34">
        <v>0</v>
      </c>
      <c r="R57" s="34">
        <v>0</v>
      </c>
      <c r="S57" s="35">
        <v>0</v>
      </c>
      <c r="T57" s="42">
        <f t="shared" ref="T57:T58" si="46">SUM(U57:V57)</f>
        <v>1</v>
      </c>
      <c r="U57" s="34">
        <v>0</v>
      </c>
      <c r="V57" s="34">
        <v>1</v>
      </c>
      <c r="W57" s="34">
        <v>0</v>
      </c>
      <c r="X57" s="34">
        <v>0</v>
      </c>
      <c r="Y57" s="41">
        <f t="shared" ref="Y57:Y58" si="47">SUM(Z57:AB57)</f>
        <v>0</v>
      </c>
      <c r="Z57" s="34">
        <v>0</v>
      </c>
      <c r="AA57" s="34">
        <v>0</v>
      </c>
      <c r="AB57" s="34">
        <v>0</v>
      </c>
      <c r="AC57" s="4"/>
      <c r="AD57" s="4"/>
      <c r="AE57" s="4"/>
      <c r="AF57" s="19"/>
      <c r="AL57" s="46"/>
    </row>
    <row r="58" spans="1:38" ht="15.6" x14ac:dyDescent="0.3">
      <c r="A58" s="25" t="s">
        <v>81</v>
      </c>
      <c r="B58" s="8" t="s">
        <v>89</v>
      </c>
      <c r="C58" s="41">
        <f t="shared" si="42"/>
        <v>0.2032520325203252</v>
      </c>
      <c r="D58" s="41">
        <f t="shared" si="43"/>
        <v>2</v>
      </c>
      <c r="E58" s="34">
        <v>0</v>
      </c>
      <c r="F58" s="34">
        <v>0</v>
      </c>
      <c r="G58" s="41">
        <f t="shared" si="44"/>
        <v>2</v>
      </c>
      <c r="H58" s="34">
        <v>2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41">
        <f t="shared" si="45"/>
        <v>0</v>
      </c>
      <c r="P58" s="34">
        <v>0</v>
      </c>
      <c r="Q58" s="34">
        <v>0</v>
      </c>
      <c r="R58" s="34">
        <v>0</v>
      </c>
      <c r="S58" s="35">
        <v>0</v>
      </c>
      <c r="T58" s="42">
        <f t="shared" si="46"/>
        <v>0</v>
      </c>
      <c r="U58" s="34">
        <v>0</v>
      </c>
      <c r="V58" s="34">
        <v>0</v>
      </c>
      <c r="W58" s="34">
        <v>0</v>
      </c>
      <c r="X58" s="34">
        <v>0</v>
      </c>
      <c r="Y58" s="41">
        <f t="shared" si="47"/>
        <v>0</v>
      </c>
      <c r="Z58" s="34">
        <v>0</v>
      </c>
      <c r="AA58" s="34">
        <v>0</v>
      </c>
      <c r="AB58" s="34">
        <v>0</v>
      </c>
      <c r="AC58" s="4"/>
      <c r="AD58" s="4"/>
      <c r="AE58" s="4"/>
      <c r="AF58" s="19"/>
    </row>
    <row r="59" spans="1:38" ht="15.6" x14ac:dyDescent="0.3">
      <c r="A59" s="26"/>
      <c r="B59" s="12" t="s">
        <v>24</v>
      </c>
      <c r="C59" s="52">
        <f t="shared" si="42"/>
        <v>0.50813008130081305</v>
      </c>
      <c r="D59" s="41">
        <f>SUM(D56:D58)</f>
        <v>5</v>
      </c>
      <c r="E59" s="41">
        <f t="shared" ref="E59:AB59" si="48">SUM(E56:E58)</f>
        <v>0</v>
      </c>
      <c r="F59" s="41">
        <f t="shared" si="48"/>
        <v>0</v>
      </c>
      <c r="G59" s="41">
        <f t="shared" si="48"/>
        <v>5</v>
      </c>
      <c r="H59" s="41">
        <f t="shared" si="48"/>
        <v>5</v>
      </c>
      <c r="I59" s="41">
        <f t="shared" si="48"/>
        <v>0</v>
      </c>
      <c r="J59" s="41">
        <f t="shared" si="48"/>
        <v>0</v>
      </c>
      <c r="K59" s="41">
        <f t="shared" si="48"/>
        <v>0</v>
      </c>
      <c r="L59" s="41">
        <f t="shared" si="48"/>
        <v>0</v>
      </c>
      <c r="M59" s="41">
        <f t="shared" si="48"/>
        <v>0</v>
      </c>
      <c r="N59" s="41">
        <f t="shared" si="48"/>
        <v>0</v>
      </c>
      <c r="O59" s="41">
        <f t="shared" si="48"/>
        <v>0</v>
      </c>
      <c r="P59" s="41">
        <f t="shared" si="48"/>
        <v>0</v>
      </c>
      <c r="Q59" s="41">
        <f t="shared" si="48"/>
        <v>0</v>
      </c>
      <c r="R59" s="41">
        <f t="shared" si="48"/>
        <v>0</v>
      </c>
      <c r="S59" s="45">
        <f t="shared" si="48"/>
        <v>0</v>
      </c>
      <c r="T59" s="42">
        <f t="shared" si="48"/>
        <v>2</v>
      </c>
      <c r="U59" s="41">
        <f t="shared" si="48"/>
        <v>0</v>
      </c>
      <c r="V59" s="41">
        <f t="shared" si="48"/>
        <v>2</v>
      </c>
      <c r="W59" s="41">
        <f t="shared" si="48"/>
        <v>0</v>
      </c>
      <c r="X59" s="41">
        <f t="shared" si="48"/>
        <v>0</v>
      </c>
      <c r="Y59" s="41">
        <f t="shared" si="48"/>
        <v>0</v>
      </c>
      <c r="Z59" s="41">
        <f t="shared" si="48"/>
        <v>0</v>
      </c>
      <c r="AA59" s="41">
        <f t="shared" si="48"/>
        <v>0</v>
      </c>
      <c r="AB59" s="41">
        <f t="shared" si="48"/>
        <v>0</v>
      </c>
      <c r="AC59" s="4"/>
      <c r="AD59" s="4"/>
      <c r="AE59" s="4"/>
      <c r="AF59" s="19"/>
    </row>
    <row r="60" spans="1:38" ht="16.2" x14ac:dyDescent="0.35">
      <c r="A60" s="105" t="s">
        <v>215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4"/>
      <c r="AD60" s="4"/>
      <c r="AE60" s="4"/>
      <c r="AF60" s="19"/>
    </row>
    <row r="61" spans="1:38" ht="15.6" x14ac:dyDescent="0.3">
      <c r="A61" s="25" t="s">
        <v>82</v>
      </c>
      <c r="B61" s="8" t="s">
        <v>97</v>
      </c>
      <c r="C61" s="41">
        <f>D61*100/$D$153</f>
        <v>0</v>
      </c>
      <c r="D61" s="41">
        <f>SUM(E61:G61,K61,M61,N61,O61)</f>
        <v>0</v>
      </c>
      <c r="E61" s="34">
        <v>0</v>
      </c>
      <c r="F61" s="34">
        <v>0</v>
      </c>
      <c r="G61" s="41">
        <f>SUM(H61,I61,J61)</f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41">
        <f>SUM(P61:Q61)</f>
        <v>0</v>
      </c>
      <c r="P61" s="34">
        <v>0</v>
      </c>
      <c r="Q61" s="34">
        <v>0</v>
      </c>
      <c r="R61" s="34">
        <v>0</v>
      </c>
      <c r="S61" s="35">
        <v>0</v>
      </c>
      <c r="T61" s="42">
        <f>SUM(U61:V61)</f>
        <v>0</v>
      </c>
      <c r="U61" s="34">
        <v>0</v>
      </c>
      <c r="V61" s="34">
        <v>0</v>
      </c>
      <c r="W61" s="34">
        <v>0</v>
      </c>
      <c r="X61" s="34">
        <v>0</v>
      </c>
      <c r="Y61" s="41">
        <f>SUM(Z61:AB61)</f>
        <v>0</v>
      </c>
      <c r="Z61" s="34">
        <v>0</v>
      </c>
      <c r="AA61" s="34">
        <v>0</v>
      </c>
      <c r="AB61" s="34">
        <v>0</v>
      </c>
      <c r="AC61" s="4"/>
      <c r="AD61" s="4"/>
      <c r="AE61" s="4"/>
      <c r="AF61" s="19"/>
    </row>
    <row r="62" spans="1:38" ht="31.2" x14ac:dyDescent="0.3">
      <c r="A62" s="25" t="s">
        <v>83</v>
      </c>
      <c r="B62" s="8" t="s">
        <v>98</v>
      </c>
      <c r="C62" s="41">
        <f t="shared" ref="C62:C64" si="49">D62*100/$D$153</f>
        <v>0</v>
      </c>
      <c r="D62" s="41">
        <f t="shared" ref="D62:D63" si="50">SUM(E62:G62,K62,M62,N62,O62)</f>
        <v>0</v>
      </c>
      <c r="E62" s="34">
        <v>0</v>
      </c>
      <c r="F62" s="34">
        <v>0</v>
      </c>
      <c r="G62" s="41">
        <f t="shared" ref="G62:G63" si="51">SUM(H62,I62,J62)</f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41">
        <f t="shared" ref="O62:O63" si="52">SUM(P62:Q62)</f>
        <v>0</v>
      </c>
      <c r="P62" s="34">
        <v>0</v>
      </c>
      <c r="Q62" s="34">
        <v>0</v>
      </c>
      <c r="R62" s="34">
        <v>0</v>
      </c>
      <c r="S62" s="35">
        <v>0</v>
      </c>
      <c r="T62" s="42">
        <f t="shared" ref="T62:T63" si="53">SUM(U62:V62)</f>
        <v>0</v>
      </c>
      <c r="U62" s="34">
        <v>0</v>
      </c>
      <c r="V62" s="34">
        <v>0</v>
      </c>
      <c r="W62" s="34">
        <v>0</v>
      </c>
      <c r="X62" s="34">
        <v>0</v>
      </c>
      <c r="Y62" s="41">
        <f t="shared" ref="Y62:Y63" si="54">SUM(Z62:AB62)</f>
        <v>0</v>
      </c>
      <c r="Z62" s="34">
        <v>0</v>
      </c>
      <c r="AA62" s="34">
        <v>0</v>
      </c>
      <c r="AB62" s="34">
        <v>0</v>
      </c>
      <c r="AC62" s="4"/>
      <c r="AD62" s="4"/>
      <c r="AE62" s="4"/>
      <c r="AF62" s="19"/>
    </row>
    <row r="63" spans="1:38" ht="15.6" x14ac:dyDescent="0.3">
      <c r="A63" s="25" t="s">
        <v>84</v>
      </c>
      <c r="B63" s="10" t="s">
        <v>93</v>
      </c>
      <c r="C63" s="41">
        <f t="shared" si="49"/>
        <v>0</v>
      </c>
      <c r="D63" s="41">
        <f t="shared" si="50"/>
        <v>0</v>
      </c>
      <c r="E63" s="34">
        <v>0</v>
      </c>
      <c r="F63" s="34">
        <v>0</v>
      </c>
      <c r="G63" s="41">
        <f t="shared" si="51"/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41">
        <f t="shared" si="52"/>
        <v>0</v>
      </c>
      <c r="P63" s="34">
        <v>0</v>
      </c>
      <c r="Q63" s="34">
        <v>0</v>
      </c>
      <c r="R63" s="34">
        <v>0</v>
      </c>
      <c r="S63" s="35">
        <v>0</v>
      </c>
      <c r="T63" s="42">
        <f t="shared" si="53"/>
        <v>0</v>
      </c>
      <c r="U63" s="34">
        <v>0</v>
      </c>
      <c r="V63" s="34">
        <v>0</v>
      </c>
      <c r="W63" s="34">
        <v>0</v>
      </c>
      <c r="X63" s="34">
        <v>0</v>
      </c>
      <c r="Y63" s="41">
        <f t="shared" si="54"/>
        <v>0</v>
      </c>
      <c r="Z63" s="34">
        <v>0</v>
      </c>
      <c r="AA63" s="34">
        <v>0</v>
      </c>
      <c r="AB63" s="34">
        <v>0</v>
      </c>
      <c r="AC63" s="4"/>
      <c r="AD63" s="4"/>
      <c r="AE63" s="4"/>
      <c r="AF63" s="19"/>
    </row>
    <row r="64" spans="1:38" ht="15.6" x14ac:dyDescent="0.3">
      <c r="A64" s="26"/>
      <c r="B64" s="12" t="s">
        <v>24</v>
      </c>
      <c r="C64" s="52">
        <f t="shared" si="49"/>
        <v>0</v>
      </c>
      <c r="D64" s="41">
        <f>SUM(D61:D63)</f>
        <v>0</v>
      </c>
      <c r="E64" s="41">
        <f t="shared" ref="E64:AB64" si="55">SUM(E61:E63)</f>
        <v>0</v>
      </c>
      <c r="F64" s="41">
        <f t="shared" si="55"/>
        <v>0</v>
      </c>
      <c r="G64" s="41">
        <f t="shared" si="55"/>
        <v>0</v>
      </c>
      <c r="H64" s="41">
        <f t="shared" si="55"/>
        <v>0</v>
      </c>
      <c r="I64" s="41">
        <f t="shared" si="55"/>
        <v>0</v>
      </c>
      <c r="J64" s="41">
        <f t="shared" si="55"/>
        <v>0</v>
      </c>
      <c r="K64" s="41">
        <f t="shared" si="55"/>
        <v>0</v>
      </c>
      <c r="L64" s="41">
        <f t="shared" si="55"/>
        <v>0</v>
      </c>
      <c r="M64" s="41">
        <f t="shared" si="55"/>
        <v>0</v>
      </c>
      <c r="N64" s="41">
        <f t="shared" si="55"/>
        <v>0</v>
      </c>
      <c r="O64" s="41">
        <f t="shared" si="55"/>
        <v>0</v>
      </c>
      <c r="P64" s="41">
        <f t="shared" si="55"/>
        <v>0</v>
      </c>
      <c r="Q64" s="41">
        <f t="shared" si="55"/>
        <v>0</v>
      </c>
      <c r="R64" s="41">
        <f t="shared" si="55"/>
        <v>0</v>
      </c>
      <c r="S64" s="45">
        <f t="shared" si="55"/>
        <v>0</v>
      </c>
      <c r="T64" s="42">
        <f t="shared" si="55"/>
        <v>0</v>
      </c>
      <c r="U64" s="41">
        <f t="shared" si="55"/>
        <v>0</v>
      </c>
      <c r="V64" s="41">
        <f t="shared" si="55"/>
        <v>0</v>
      </c>
      <c r="W64" s="41">
        <f t="shared" si="55"/>
        <v>0</v>
      </c>
      <c r="X64" s="41">
        <f t="shared" si="55"/>
        <v>0</v>
      </c>
      <c r="Y64" s="41">
        <f t="shared" si="55"/>
        <v>0</v>
      </c>
      <c r="Z64" s="41">
        <f t="shared" si="55"/>
        <v>0</v>
      </c>
      <c r="AA64" s="41">
        <f t="shared" si="55"/>
        <v>0</v>
      </c>
      <c r="AB64" s="41">
        <f t="shared" si="55"/>
        <v>0</v>
      </c>
      <c r="AC64" s="4"/>
      <c r="AD64" s="4"/>
      <c r="AE64" s="4"/>
      <c r="AF64" s="19"/>
    </row>
    <row r="65" spans="1:32" ht="16.2" x14ac:dyDescent="0.35">
      <c r="A65" s="105" t="s">
        <v>94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4"/>
      <c r="AD65" s="4"/>
      <c r="AE65" s="4"/>
      <c r="AF65" s="19"/>
    </row>
    <row r="66" spans="1:32" ht="46.8" x14ac:dyDescent="0.3">
      <c r="A66" s="25">
        <v>37</v>
      </c>
      <c r="B66" s="8" t="s">
        <v>216</v>
      </c>
      <c r="C66" s="41">
        <f>D66*100/$D$153</f>
        <v>5.3861788617886175</v>
      </c>
      <c r="D66" s="41">
        <f>SUM(E66:G66,K66,M66,N66,O66)</f>
        <v>53</v>
      </c>
      <c r="E66" s="34">
        <v>0</v>
      </c>
      <c r="F66" s="34">
        <v>0</v>
      </c>
      <c r="G66" s="41">
        <f>SUM(H66,I66,J66)</f>
        <v>52</v>
      </c>
      <c r="H66" s="34">
        <v>52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1</v>
      </c>
      <c r="O66" s="41">
        <f>SUM(P66:Q66)</f>
        <v>0</v>
      </c>
      <c r="P66" s="34">
        <v>0</v>
      </c>
      <c r="Q66" s="34">
        <v>0</v>
      </c>
      <c r="R66" s="34">
        <v>0</v>
      </c>
      <c r="S66" s="35">
        <v>0</v>
      </c>
      <c r="T66" s="42">
        <f>SUM(U66:V66)</f>
        <v>17</v>
      </c>
      <c r="U66" s="34">
        <v>0</v>
      </c>
      <c r="V66" s="34">
        <v>17</v>
      </c>
      <c r="W66" s="34">
        <v>32</v>
      </c>
      <c r="X66" s="34">
        <v>0</v>
      </c>
      <c r="Y66" s="41">
        <f>SUM(Z66:AB66)</f>
        <v>1</v>
      </c>
      <c r="Z66" s="34">
        <v>1</v>
      </c>
      <c r="AA66" s="34">
        <v>0</v>
      </c>
      <c r="AB66" s="34">
        <v>0</v>
      </c>
      <c r="AC66" s="4"/>
      <c r="AD66" s="4"/>
      <c r="AE66" s="4"/>
      <c r="AF66" s="19"/>
    </row>
    <row r="67" spans="1:32" ht="31.2" x14ac:dyDescent="0.3">
      <c r="A67" s="25" t="s">
        <v>90</v>
      </c>
      <c r="B67" s="8" t="s">
        <v>103</v>
      </c>
      <c r="C67" s="41">
        <f t="shared" ref="C67:C72" si="56">D67*100/$D$153</f>
        <v>0</v>
      </c>
      <c r="D67" s="41">
        <f t="shared" ref="D67:D71" si="57">SUM(E67:G67,K67,M67,N67,O67)</f>
        <v>0</v>
      </c>
      <c r="E67" s="34">
        <v>0</v>
      </c>
      <c r="F67" s="34">
        <v>0</v>
      </c>
      <c r="G67" s="41">
        <f t="shared" ref="G67:G71" si="58">SUM(H67,I67,J67)</f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41">
        <f t="shared" ref="O67:O71" si="59">SUM(P67:Q67)</f>
        <v>0</v>
      </c>
      <c r="P67" s="34">
        <v>0</v>
      </c>
      <c r="Q67" s="34">
        <v>0</v>
      </c>
      <c r="R67" s="34">
        <v>0</v>
      </c>
      <c r="S67" s="35">
        <v>0</v>
      </c>
      <c r="T67" s="42">
        <f t="shared" ref="T67:T71" si="60">SUM(U67:V67)</f>
        <v>0</v>
      </c>
      <c r="U67" s="34">
        <v>0</v>
      </c>
      <c r="V67" s="34">
        <v>0</v>
      </c>
      <c r="W67" s="34">
        <v>0</v>
      </c>
      <c r="X67" s="34">
        <v>0</v>
      </c>
      <c r="Y67" s="41">
        <f t="shared" ref="Y67:Y71" si="61">SUM(Z67:AB67)</f>
        <v>0</v>
      </c>
      <c r="Z67" s="34">
        <v>0</v>
      </c>
      <c r="AA67" s="34">
        <v>0</v>
      </c>
      <c r="AB67" s="34">
        <v>0</v>
      </c>
      <c r="AC67" s="4"/>
      <c r="AD67" s="4"/>
      <c r="AE67" s="4"/>
      <c r="AF67" s="19"/>
    </row>
    <row r="68" spans="1:32" ht="31.2" x14ac:dyDescent="0.3">
      <c r="A68" s="25" t="s">
        <v>91</v>
      </c>
      <c r="B68" s="8" t="s">
        <v>222</v>
      </c>
      <c r="C68" s="41">
        <f t="shared" si="56"/>
        <v>0</v>
      </c>
      <c r="D68" s="41">
        <f t="shared" si="57"/>
        <v>0</v>
      </c>
      <c r="E68" s="34">
        <v>0</v>
      </c>
      <c r="F68" s="34">
        <v>0</v>
      </c>
      <c r="G68" s="41">
        <f t="shared" si="58"/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41">
        <f t="shared" si="59"/>
        <v>0</v>
      </c>
      <c r="P68" s="34">
        <v>0</v>
      </c>
      <c r="Q68" s="34">
        <v>0</v>
      </c>
      <c r="R68" s="34">
        <v>0</v>
      </c>
      <c r="S68" s="35">
        <v>0</v>
      </c>
      <c r="T68" s="42">
        <f t="shared" si="60"/>
        <v>0</v>
      </c>
      <c r="U68" s="34">
        <v>0</v>
      </c>
      <c r="V68" s="34">
        <v>0</v>
      </c>
      <c r="W68" s="34">
        <v>0</v>
      </c>
      <c r="X68" s="34">
        <v>0</v>
      </c>
      <c r="Y68" s="41">
        <f t="shared" si="61"/>
        <v>0</v>
      </c>
      <c r="Z68" s="34">
        <v>0</v>
      </c>
      <c r="AA68" s="34">
        <v>0</v>
      </c>
      <c r="AB68" s="34">
        <v>0</v>
      </c>
      <c r="AC68" s="4"/>
      <c r="AD68" s="4"/>
      <c r="AE68" s="4"/>
      <c r="AF68" s="19"/>
    </row>
    <row r="69" spans="1:32" ht="31.2" x14ac:dyDescent="0.3">
      <c r="A69" s="25" t="s">
        <v>92</v>
      </c>
      <c r="B69" s="8" t="s">
        <v>104</v>
      </c>
      <c r="C69" s="41">
        <f t="shared" si="56"/>
        <v>0</v>
      </c>
      <c r="D69" s="41">
        <f t="shared" si="57"/>
        <v>0</v>
      </c>
      <c r="E69" s="34">
        <v>0</v>
      </c>
      <c r="F69" s="34">
        <v>0</v>
      </c>
      <c r="G69" s="41">
        <f t="shared" si="58"/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41">
        <f t="shared" si="59"/>
        <v>0</v>
      </c>
      <c r="P69" s="34">
        <v>0</v>
      </c>
      <c r="Q69" s="34">
        <v>0</v>
      </c>
      <c r="R69" s="34">
        <v>0</v>
      </c>
      <c r="S69" s="35">
        <v>0</v>
      </c>
      <c r="T69" s="42">
        <f t="shared" si="60"/>
        <v>0</v>
      </c>
      <c r="U69" s="34">
        <v>0</v>
      </c>
      <c r="V69" s="34">
        <v>0</v>
      </c>
      <c r="W69" s="34">
        <v>0</v>
      </c>
      <c r="X69" s="34">
        <v>0</v>
      </c>
      <c r="Y69" s="41">
        <f t="shared" si="61"/>
        <v>0</v>
      </c>
      <c r="Z69" s="34">
        <v>0</v>
      </c>
      <c r="AA69" s="34">
        <v>0</v>
      </c>
      <c r="AB69" s="34">
        <v>0</v>
      </c>
      <c r="AC69" s="4"/>
      <c r="AD69" s="4"/>
      <c r="AE69" s="4"/>
      <c r="AF69" s="19"/>
    </row>
    <row r="70" spans="1:32" ht="15.6" x14ac:dyDescent="0.3">
      <c r="A70" s="25" t="s">
        <v>95</v>
      </c>
      <c r="B70" s="8" t="s">
        <v>105</v>
      </c>
      <c r="C70" s="41">
        <f t="shared" si="56"/>
        <v>0.1016260162601626</v>
      </c>
      <c r="D70" s="41">
        <f t="shared" si="57"/>
        <v>1</v>
      </c>
      <c r="E70" s="34">
        <v>0</v>
      </c>
      <c r="F70" s="34">
        <v>0</v>
      </c>
      <c r="G70" s="41">
        <f t="shared" si="58"/>
        <v>1</v>
      </c>
      <c r="H70" s="34">
        <v>1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41">
        <f t="shared" si="59"/>
        <v>0</v>
      </c>
      <c r="P70" s="34">
        <v>0</v>
      </c>
      <c r="Q70" s="34">
        <v>0</v>
      </c>
      <c r="R70" s="34">
        <v>0</v>
      </c>
      <c r="S70" s="35">
        <v>0</v>
      </c>
      <c r="T70" s="42">
        <f t="shared" si="60"/>
        <v>0</v>
      </c>
      <c r="U70" s="34">
        <v>0</v>
      </c>
      <c r="V70" s="34">
        <v>0</v>
      </c>
      <c r="W70" s="34">
        <v>0</v>
      </c>
      <c r="X70" s="34">
        <v>0</v>
      </c>
      <c r="Y70" s="41">
        <f t="shared" si="61"/>
        <v>0</v>
      </c>
      <c r="Z70" s="34">
        <v>0</v>
      </c>
      <c r="AA70" s="34">
        <v>0</v>
      </c>
      <c r="AB70" s="34">
        <v>0</v>
      </c>
      <c r="AC70" s="4"/>
      <c r="AD70" s="4"/>
      <c r="AE70" s="4"/>
      <c r="AF70" s="19"/>
    </row>
    <row r="71" spans="1:32" ht="31.2" x14ac:dyDescent="0.3">
      <c r="A71" s="25" t="s">
        <v>96</v>
      </c>
      <c r="B71" s="11" t="s">
        <v>106</v>
      </c>
      <c r="C71" s="41">
        <f t="shared" si="56"/>
        <v>0</v>
      </c>
      <c r="D71" s="41">
        <f t="shared" si="57"/>
        <v>0</v>
      </c>
      <c r="E71" s="34">
        <v>0</v>
      </c>
      <c r="F71" s="34">
        <v>0</v>
      </c>
      <c r="G71" s="41">
        <f t="shared" si="58"/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41">
        <f t="shared" si="59"/>
        <v>0</v>
      </c>
      <c r="P71" s="34">
        <v>0</v>
      </c>
      <c r="Q71" s="34">
        <v>0</v>
      </c>
      <c r="R71" s="34">
        <v>0</v>
      </c>
      <c r="S71" s="35">
        <v>0</v>
      </c>
      <c r="T71" s="42">
        <f t="shared" si="60"/>
        <v>0</v>
      </c>
      <c r="U71" s="34">
        <v>0</v>
      </c>
      <c r="V71" s="34">
        <v>0</v>
      </c>
      <c r="W71" s="34">
        <v>0</v>
      </c>
      <c r="X71" s="34">
        <v>0</v>
      </c>
      <c r="Y71" s="41">
        <f t="shared" si="61"/>
        <v>0</v>
      </c>
      <c r="Z71" s="34">
        <v>0</v>
      </c>
      <c r="AA71" s="34">
        <v>0</v>
      </c>
      <c r="AB71" s="34">
        <v>0</v>
      </c>
      <c r="AC71" s="4"/>
      <c r="AD71" s="4"/>
      <c r="AE71" s="4"/>
      <c r="AF71" s="19"/>
    </row>
    <row r="72" spans="1:32" ht="15.6" x14ac:dyDescent="0.3">
      <c r="A72" s="26"/>
      <c r="B72" s="12" t="s">
        <v>24</v>
      </c>
      <c r="C72" s="52">
        <f t="shared" si="56"/>
        <v>5.4878048780487809</v>
      </c>
      <c r="D72" s="41">
        <f>SUM(D66:D71)</f>
        <v>54</v>
      </c>
      <c r="E72" s="41">
        <f t="shared" ref="E72:AB72" si="62">SUM(E66:E71)</f>
        <v>0</v>
      </c>
      <c r="F72" s="41">
        <f t="shared" si="62"/>
        <v>0</v>
      </c>
      <c r="G72" s="41">
        <f t="shared" si="62"/>
        <v>53</v>
      </c>
      <c r="H72" s="41">
        <f t="shared" si="62"/>
        <v>53</v>
      </c>
      <c r="I72" s="41">
        <f t="shared" si="62"/>
        <v>0</v>
      </c>
      <c r="J72" s="41">
        <f t="shared" si="62"/>
        <v>0</v>
      </c>
      <c r="K72" s="41">
        <f t="shared" si="62"/>
        <v>0</v>
      </c>
      <c r="L72" s="41">
        <f t="shared" si="62"/>
        <v>0</v>
      </c>
      <c r="M72" s="41">
        <f t="shared" si="62"/>
        <v>0</v>
      </c>
      <c r="N72" s="41">
        <f t="shared" si="62"/>
        <v>1</v>
      </c>
      <c r="O72" s="41">
        <f t="shared" si="62"/>
        <v>0</v>
      </c>
      <c r="P72" s="41">
        <f t="shared" si="62"/>
        <v>0</v>
      </c>
      <c r="Q72" s="41">
        <f t="shared" si="62"/>
        <v>0</v>
      </c>
      <c r="R72" s="41">
        <f t="shared" si="62"/>
        <v>0</v>
      </c>
      <c r="S72" s="45">
        <f t="shared" si="62"/>
        <v>0</v>
      </c>
      <c r="T72" s="42">
        <f t="shared" si="62"/>
        <v>17</v>
      </c>
      <c r="U72" s="41">
        <f t="shared" si="62"/>
        <v>0</v>
      </c>
      <c r="V72" s="41">
        <f t="shared" si="62"/>
        <v>17</v>
      </c>
      <c r="W72" s="41">
        <f t="shared" si="62"/>
        <v>32</v>
      </c>
      <c r="X72" s="41">
        <f t="shared" si="62"/>
        <v>0</v>
      </c>
      <c r="Y72" s="41">
        <f t="shared" si="62"/>
        <v>1</v>
      </c>
      <c r="Z72" s="41">
        <f t="shared" si="62"/>
        <v>1</v>
      </c>
      <c r="AA72" s="41">
        <f t="shared" si="62"/>
        <v>0</v>
      </c>
      <c r="AB72" s="41">
        <f t="shared" si="62"/>
        <v>0</v>
      </c>
      <c r="AC72" s="4"/>
      <c r="AD72" s="4"/>
      <c r="AE72" s="4"/>
      <c r="AF72" s="19"/>
    </row>
    <row r="73" spans="1:32" ht="16.2" x14ac:dyDescent="0.35">
      <c r="A73" s="105" t="s">
        <v>110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4"/>
      <c r="AD73" s="4"/>
      <c r="AE73" s="4"/>
      <c r="AF73" s="19"/>
    </row>
    <row r="74" spans="1:32" ht="15.6" x14ac:dyDescent="0.3">
      <c r="A74" s="25" t="s">
        <v>99</v>
      </c>
      <c r="B74" s="8" t="s">
        <v>223</v>
      </c>
      <c r="C74" s="41">
        <f>D74*100/$D$153</f>
        <v>0.50813008130081305</v>
      </c>
      <c r="D74" s="41">
        <f>SUM(E74:G74,K74,M74,N74,O74)</f>
        <v>5</v>
      </c>
      <c r="E74" s="34">
        <v>0</v>
      </c>
      <c r="F74" s="34">
        <v>0</v>
      </c>
      <c r="G74" s="41">
        <f>SUM(H74,I74,J74)</f>
        <v>5</v>
      </c>
      <c r="H74" s="34">
        <v>5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41">
        <f>SUM(P74:Q74)</f>
        <v>0</v>
      </c>
      <c r="P74" s="34">
        <v>0</v>
      </c>
      <c r="Q74" s="34">
        <v>0</v>
      </c>
      <c r="R74" s="34">
        <v>0</v>
      </c>
      <c r="S74" s="35">
        <v>0</v>
      </c>
      <c r="T74" s="42">
        <f>SUM(U74:V74)</f>
        <v>2</v>
      </c>
      <c r="U74" s="34">
        <v>0</v>
      </c>
      <c r="V74" s="34">
        <v>2</v>
      </c>
      <c r="W74" s="34">
        <v>4</v>
      </c>
      <c r="X74" s="34">
        <v>0</v>
      </c>
      <c r="Y74" s="41">
        <f>SUM(Z74:AB74)</f>
        <v>0</v>
      </c>
      <c r="Z74" s="34">
        <v>0</v>
      </c>
      <c r="AA74" s="34">
        <v>0</v>
      </c>
      <c r="AB74" s="34">
        <v>0</v>
      </c>
      <c r="AC74" s="4"/>
      <c r="AD74" s="4"/>
      <c r="AE74" s="4"/>
      <c r="AF74" s="19"/>
    </row>
    <row r="75" spans="1:32" ht="15.6" x14ac:dyDescent="0.3">
      <c r="A75" s="25" t="s">
        <v>100</v>
      </c>
      <c r="B75" s="8" t="s">
        <v>217</v>
      </c>
      <c r="C75" s="41">
        <f t="shared" ref="C75:C87" si="63">D75*100/$D$153</f>
        <v>0</v>
      </c>
      <c r="D75" s="41">
        <f t="shared" ref="D75:D86" si="64">SUM(E75:G75,K75,M75,N75,O75)</f>
        <v>0</v>
      </c>
      <c r="E75" s="34">
        <v>0</v>
      </c>
      <c r="F75" s="34">
        <v>0</v>
      </c>
      <c r="G75" s="41">
        <f t="shared" ref="G75:G86" si="65">SUM(H75,I75,J75)</f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41">
        <f t="shared" ref="O75:O86" si="66">SUM(P75:Q75)</f>
        <v>0</v>
      </c>
      <c r="P75" s="34">
        <v>0</v>
      </c>
      <c r="Q75" s="34">
        <v>0</v>
      </c>
      <c r="R75" s="34">
        <v>0</v>
      </c>
      <c r="S75" s="35">
        <v>0</v>
      </c>
      <c r="T75" s="42">
        <f t="shared" ref="T75:T86" si="67">SUM(U75:V75)</f>
        <v>0</v>
      </c>
      <c r="U75" s="34">
        <v>0</v>
      </c>
      <c r="V75" s="34">
        <v>0</v>
      </c>
      <c r="W75" s="34">
        <v>0</v>
      </c>
      <c r="X75" s="34">
        <v>0</v>
      </c>
      <c r="Y75" s="41">
        <f t="shared" ref="Y75:Y86" si="68">SUM(Z75:AB75)</f>
        <v>0</v>
      </c>
      <c r="Z75" s="34">
        <v>0</v>
      </c>
      <c r="AA75" s="34">
        <v>0</v>
      </c>
      <c r="AB75" s="34">
        <v>0</v>
      </c>
      <c r="AC75" s="4"/>
      <c r="AD75" s="4"/>
      <c r="AE75" s="4"/>
      <c r="AF75" s="19"/>
    </row>
    <row r="76" spans="1:32" ht="31.2" x14ac:dyDescent="0.3">
      <c r="A76" s="25" t="s">
        <v>101</v>
      </c>
      <c r="B76" s="8" t="s">
        <v>225</v>
      </c>
      <c r="C76" s="41">
        <f t="shared" si="63"/>
        <v>0</v>
      </c>
      <c r="D76" s="41">
        <f t="shared" si="64"/>
        <v>0</v>
      </c>
      <c r="E76" s="34">
        <v>0</v>
      </c>
      <c r="F76" s="34">
        <v>0</v>
      </c>
      <c r="G76" s="41">
        <f t="shared" si="65"/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41">
        <f t="shared" si="66"/>
        <v>0</v>
      </c>
      <c r="P76" s="34">
        <v>0</v>
      </c>
      <c r="Q76" s="34">
        <v>0</v>
      </c>
      <c r="R76" s="34">
        <v>0</v>
      </c>
      <c r="S76" s="35">
        <v>0</v>
      </c>
      <c r="T76" s="42">
        <f t="shared" si="67"/>
        <v>0</v>
      </c>
      <c r="U76" s="34">
        <v>0</v>
      </c>
      <c r="V76" s="34">
        <v>0</v>
      </c>
      <c r="W76" s="34">
        <v>0</v>
      </c>
      <c r="X76" s="34">
        <v>0</v>
      </c>
      <c r="Y76" s="41">
        <f t="shared" si="68"/>
        <v>0</v>
      </c>
      <c r="Z76" s="34">
        <v>0</v>
      </c>
      <c r="AA76" s="34">
        <v>0</v>
      </c>
      <c r="AB76" s="34">
        <v>0</v>
      </c>
      <c r="AC76" s="4"/>
      <c r="AD76" s="4"/>
      <c r="AE76" s="4"/>
      <c r="AF76" s="19"/>
    </row>
    <row r="77" spans="1:32" ht="31.2" x14ac:dyDescent="0.3">
      <c r="A77" s="25" t="s">
        <v>102</v>
      </c>
      <c r="B77" s="11" t="s">
        <v>218</v>
      </c>
      <c r="C77" s="41">
        <f t="shared" si="63"/>
        <v>0</v>
      </c>
      <c r="D77" s="41">
        <f t="shared" si="64"/>
        <v>0</v>
      </c>
      <c r="E77" s="34">
        <v>0</v>
      </c>
      <c r="F77" s="34">
        <v>0</v>
      </c>
      <c r="G77" s="41">
        <f t="shared" si="65"/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41">
        <f t="shared" si="66"/>
        <v>0</v>
      </c>
      <c r="P77" s="34">
        <v>0</v>
      </c>
      <c r="Q77" s="34">
        <v>0</v>
      </c>
      <c r="R77" s="34">
        <v>0</v>
      </c>
      <c r="S77" s="35">
        <v>0</v>
      </c>
      <c r="T77" s="42">
        <f t="shared" si="67"/>
        <v>0</v>
      </c>
      <c r="U77" s="34">
        <v>0</v>
      </c>
      <c r="V77" s="34">
        <v>0</v>
      </c>
      <c r="W77" s="34">
        <v>0</v>
      </c>
      <c r="X77" s="34">
        <v>0</v>
      </c>
      <c r="Y77" s="41">
        <f t="shared" si="68"/>
        <v>0</v>
      </c>
      <c r="Z77" s="34">
        <v>0</v>
      </c>
      <c r="AA77" s="34">
        <v>0</v>
      </c>
      <c r="AB77" s="34">
        <v>0</v>
      </c>
      <c r="AC77" s="4"/>
      <c r="AD77" s="4"/>
      <c r="AE77" s="4"/>
      <c r="AF77" s="19"/>
    </row>
    <row r="78" spans="1:32" ht="15.6" x14ac:dyDescent="0.3">
      <c r="A78" s="25" t="s">
        <v>107</v>
      </c>
      <c r="B78" s="8" t="s">
        <v>121</v>
      </c>
      <c r="C78" s="41">
        <f t="shared" si="63"/>
        <v>0.6097560975609756</v>
      </c>
      <c r="D78" s="41">
        <f t="shared" si="64"/>
        <v>6</v>
      </c>
      <c r="E78" s="34">
        <v>0</v>
      </c>
      <c r="F78" s="34">
        <v>0</v>
      </c>
      <c r="G78" s="41">
        <f t="shared" si="65"/>
        <v>6</v>
      </c>
      <c r="H78" s="34">
        <v>6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41">
        <f t="shared" si="66"/>
        <v>0</v>
      </c>
      <c r="P78" s="34">
        <v>0</v>
      </c>
      <c r="Q78" s="34">
        <v>0</v>
      </c>
      <c r="R78" s="34">
        <v>0</v>
      </c>
      <c r="S78" s="35">
        <v>0</v>
      </c>
      <c r="T78" s="42">
        <f t="shared" si="67"/>
        <v>0</v>
      </c>
      <c r="U78" s="34">
        <v>0</v>
      </c>
      <c r="V78" s="34">
        <v>0</v>
      </c>
      <c r="W78" s="34">
        <v>5</v>
      </c>
      <c r="X78" s="34">
        <v>0</v>
      </c>
      <c r="Y78" s="41">
        <f t="shared" si="68"/>
        <v>0</v>
      </c>
      <c r="Z78" s="34">
        <v>0</v>
      </c>
      <c r="AA78" s="34">
        <v>0</v>
      </c>
      <c r="AB78" s="34">
        <v>0</v>
      </c>
      <c r="AC78" s="4"/>
      <c r="AD78" s="4"/>
      <c r="AE78" s="4"/>
      <c r="AF78" s="19"/>
    </row>
    <row r="79" spans="1:32" ht="15.6" x14ac:dyDescent="0.3">
      <c r="A79" s="25" t="s">
        <v>108</v>
      </c>
      <c r="B79" s="8" t="s">
        <v>122</v>
      </c>
      <c r="C79" s="41">
        <f t="shared" si="63"/>
        <v>0.1016260162601626</v>
      </c>
      <c r="D79" s="41">
        <f t="shared" si="64"/>
        <v>1</v>
      </c>
      <c r="E79" s="34">
        <v>0</v>
      </c>
      <c r="F79" s="34">
        <v>0</v>
      </c>
      <c r="G79" s="41">
        <f t="shared" si="65"/>
        <v>1</v>
      </c>
      <c r="H79" s="34">
        <v>1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41">
        <f t="shared" si="66"/>
        <v>0</v>
      </c>
      <c r="P79" s="34">
        <v>0</v>
      </c>
      <c r="Q79" s="34">
        <v>0</v>
      </c>
      <c r="R79" s="34">
        <v>0</v>
      </c>
      <c r="S79" s="35">
        <v>0</v>
      </c>
      <c r="T79" s="42">
        <f t="shared" si="67"/>
        <v>0</v>
      </c>
      <c r="U79" s="34">
        <v>0</v>
      </c>
      <c r="V79" s="34">
        <v>0</v>
      </c>
      <c r="W79" s="34">
        <v>1</v>
      </c>
      <c r="X79" s="34">
        <v>0</v>
      </c>
      <c r="Y79" s="41">
        <f t="shared" si="68"/>
        <v>0</v>
      </c>
      <c r="Z79" s="34">
        <v>0</v>
      </c>
      <c r="AA79" s="34">
        <v>0</v>
      </c>
      <c r="AB79" s="34">
        <v>0</v>
      </c>
      <c r="AC79" s="4"/>
      <c r="AD79" s="4"/>
      <c r="AE79" s="4"/>
      <c r="AF79" s="19"/>
    </row>
    <row r="80" spans="1:32" ht="15.6" x14ac:dyDescent="0.3">
      <c r="A80" s="25" t="s">
        <v>109</v>
      </c>
      <c r="B80" s="8" t="s">
        <v>123</v>
      </c>
      <c r="C80" s="41">
        <f t="shared" si="63"/>
        <v>0</v>
      </c>
      <c r="D80" s="41">
        <f t="shared" si="64"/>
        <v>0</v>
      </c>
      <c r="E80" s="34">
        <v>0</v>
      </c>
      <c r="F80" s="34">
        <v>0</v>
      </c>
      <c r="G80" s="41">
        <f t="shared" si="65"/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41">
        <f t="shared" si="66"/>
        <v>0</v>
      </c>
      <c r="P80" s="34">
        <v>0</v>
      </c>
      <c r="Q80" s="34">
        <v>0</v>
      </c>
      <c r="R80" s="34">
        <v>0</v>
      </c>
      <c r="S80" s="35">
        <v>0</v>
      </c>
      <c r="T80" s="42">
        <f t="shared" si="67"/>
        <v>0</v>
      </c>
      <c r="U80" s="34">
        <v>0</v>
      </c>
      <c r="V80" s="34">
        <v>0</v>
      </c>
      <c r="W80" s="34">
        <v>0</v>
      </c>
      <c r="X80" s="34">
        <v>0</v>
      </c>
      <c r="Y80" s="41">
        <f t="shared" si="68"/>
        <v>0</v>
      </c>
      <c r="Z80" s="34">
        <v>0</v>
      </c>
      <c r="AA80" s="34">
        <v>0</v>
      </c>
      <c r="AB80" s="34">
        <v>0</v>
      </c>
      <c r="AC80" s="4"/>
      <c r="AD80" s="4"/>
      <c r="AE80" s="4"/>
      <c r="AF80" s="19"/>
    </row>
    <row r="81" spans="1:32" ht="15.6" x14ac:dyDescent="0.3">
      <c r="A81" s="25" t="s">
        <v>111</v>
      </c>
      <c r="B81" s="8" t="s">
        <v>124</v>
      </c>
      <c r="C81" s="41">
        <f t="shared" si="63"/>
        <v>0</v>
      </c>
      <c r="D81" s="41">
        <f t="shared" si="64"/>
        <v>0</v>
      </c>
      <c r="E81" s="34">
        <v>0</v>
      </c>
      <c r="F81" s="34">
        <v>0</v>
      </c>
      <c r="G81" s="41">
        <f t="shared" si="65"/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41">
        <f t="shared" si="66"/>
        <v>0</v>
      </c>
      <c r="P81" s="34">
        <v>0</v>
      </c>
      <c r="Q81" s="34">
        <v>0</v>
      </c>
      <c r="R81" s="34">
        <v>0</v>
      </c>
      <c r="S81" s="35">
        <v>0</v>
      </c>
      <c r="T81" s="42">
        <f t="shared" si="67"/>
        <v>0</v>
      </c>
      <c r="U81" s="34">
        <v>0</v>
      </c>
      <c r="V81" s="34">
        <v>0</v>
      </c>
      <c r="W81" s="34">
        <v>0</v>
      </c>
      <c r="X81" s="34">
        <v>0</v>
      </c>
      <c r="Y81" s="41">
        <f t="shared" si="68"/>
        <v>0</v>
      </c>
      <c r="Z81" s="34">
        <v>0</v>
      </c>
      <c r="AA81" s="34">
        <v>0</v>
      </c>
      <c r="AB81" s="34">
        <v>0</v>
      </c>
      <c r="AC81" s="4"/>
      <c r="AD81" s="4"/>
      <c r="AE81" s="4"/>
      <c r="AF81" s="19"/>
    </row>
    <row r="82" spans="1:32" ht="31.2" x14ac:dyDescent="0.3">
      <c r="A82" s="25" t="s">
        <v>112</v>
      </c>
      <c r="B82" s="8" t="s">
        <v>224</v>
      </c>
      <c r="C82" s="41">
        <f t="shared" si="63"/>
        <v>0</v>
      </c>
      <c r="D82" s="41">
        <f t="shared" si="64"/>
        <v>0</v>
      </c>
      <c r="E82" s="34">
        <v>0</v>
      </c>
      <c r="F82" s="34">
        <v>0</v>
      </c>
      <c r="G82" s="41">
        <f t="shared" si="65"/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41">
        <f t="shared" si="66"/>
        <v>0</v>
      </c>
      <c r="P82" s="34">
        <v>0</v>
      </c>
      <c r="Q82" s="34">
        <v>0</v>
      </c>
      <c r="R82" s="34">
        <v>0</v>
      </c>
      <c r="S82" s="35">
        <v>0</v>
      </c>
      <c r="T82" s="42">
        <f t="shared" si="67"/>
        <v>0</v>
      </c>
      <c r="U82" s="34">
        <v>0</v>
      </c>
      <c r="V82" s="34">
        <v>0</v>
      </c>
      <c r="W82" s="34">
        <v>0</v>
      </c>
      <c r="X82" s="34">
        <v>0</v>
      </c>
      <c r="Y82" s="41">
        <f t="shared" si="68"/>
        <v>0</v>
      </c>
      <c r="Z82" s="34">
        <v>0</v>
      </c>
      <c r="AA82" s="34">
        <v>0</v>
      </c>
      <c r="AB82" s="34">
        <v>0</v>
      </c>
      <c r="AC82" s="4"/>
      <c r="AD82" s="4"/>
      <c r="AE82" s="4"/>
      <c r="AF82" s="19"/>
    </row>
    <row r="83" spans="1:32" ht="31.2" x14ac:dyDescent="0.3">
      <c r="A83" s="25" t="s">
        <v>113</v>
      </c>
      <c r="B83" s="8" t="s">
        <v>245</v>
      </c>
      <c r="C83" s="41">
        <f t="shared" si="63"/>
        <v>0</v>
      </c>
      <c r="D83" s="41">
        <f t="shared" si="64"/>
        <v>0</v>
      </c>
      <c r="E83" s="34">
        <v>0</v>
      </c>
      <c r="F83" s="34">
        <v>0</v>
      </c>
      <c r="G83" s="41">
        <f t="shared" si="65"/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41">
        <f t="shared" si="66"/>
        <v>0</v>
      </c>
      <c r="P83" s="34">
        <v>0</v>
      </c>
      <c r="Q83" s="34">
        <v>0</v>
      </c>
      <c r="R83" s="34">
        <v>0</v>
      </c>
      <c r="S83" s="35">
        <v>0</v>
      </c>
      <c r="T83" s="42">
        <f t="shared" si="67"/>
        <v>0</v>
      </c>
      <c r="U83" s="34">
        <v>0</v>
      </c>
      <c r="V83" s="34">
        <v>0</v>
      </c>
      <c r="W83" s="34">
        <v>0</v>
      </c>
      <c r="X83" s="34">
        <v>0</v>
      </c>
      <c r="Y83" s="41">
        <f t="shared" si="68"/>
        <v>0</v>
      </c>
      <c r="Z83" s="34">
        <v>0</v>
      </c>
      <c r="AA83" s="34">
        <v>0</v>
      </c>
      <c r="AB83" s="34">
        <v>0</v>
      </c>
      <c r="AC83" s="4"/>
      <c r="AD83" s="4"/>
      <c r="AE83" s="4"/>
      <c r="AF83" s="19"/>
    </row>
    <row r="84" spans="1:32" ht="15.6" x14ac:dyDescent="0.3">
      <c r="A84" s="25" t="s">
        <v>114</v>
      </c>
      <c r="B84" s="8" t="s">
        <v>125</v>
      </c>
      <c r="C84" s="41">
        <f t="shared" si="63"/>
        <v>0.50813008130081305</v>
      </c>
      <c r="D84" s="41">
        <f t="shared" si="64"/>
        <v>5</v>
      </c>
      <c r="E84" s="34">
        <v>0</v>
      </c>
      <c r="F84" s="34">
        <v>0</v>
      </c>
      <c r="G84" s="41">
        <f t="shared" si="65"/>
        <v>5</v>
      </c>
      <c r="H84" s="34">
        <v>5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41">
        <f t="shared" si="66"/>
        <v>0</v>
      </c>
      <c r="P84" s="34">
        <v>0</v>
      </c>
      <c r="Q84" s="34">
        <v>0</v>
      </c>
      <c r="R84" s="34">
        <v>0</v>
      </c>
      <c r="S84" s="35">
        <v>0</v>
      </c>
      <c r="T84" s="42">
        <f t="shared" si="67"/>
        <v>0</v>
      </c>
      <c r="U84" s="34">
        <v>0</v>
      </c>
      <c r="V84" s="34">
        <v>0</v>
      </c>
      <c r="W84" s="34">
        <v>6</v>
      </c>
      <c r="X84" s="34">
        <v>0</v>
      </c>
      <c r="Y84" s="41">
        <f t="shared" si="68"/>
        <v>0</v>
      </c>
      <c r="Z84" s="34">
        <v>0</v>
      </c>
      <c r="AA84" s="34">
        <v>0</v>
      </c>
      <c r="AB84" s="34">
        <v>0</v>
      </c>
      <c r="AC84" s="4"/>
      <c r="AD84" s="4"/>
      <c r="AE84" s="4"/>
      <c r="AF84" s="19"/>
    </row>
    <row r="85" spans="1:32" ht="31.2" x14ac:dyDescent="0.3">
      <c r="A85" s="25" t="s">
        <v>115</v>
      </c>
      <c r="B85" s="8" t="s">
        <v>226</v>
      </c>
      <c r="C85" s="41">
        <f t="shared" si="63"/>
        <v>0.1016260162601626</v>
      </c>
      <c r="D85" s="41">
        <f t="shared" si="64"/>
        <v>1</v>
      </c>
      <c r="E85" s="34">
        <v>0</v>
      </c>
      <c r="F85" s="34">
        <v>0</v>
      </c>
      <c r="G85" s="41">
        <f t="shared" si="65"/>
        <v>1</v>
      </c>
      <c r="H85" s="34">
        <v>1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41">
        <f t="shared" si="66"/>
        <v>0</v>
      </c>
      <c r="P85" s="34">
        <v>0</v>
      </c>
      <c r="Q85" s="34">
        <v>0</v>
      </c>
      <c r="R85" s="34">
        <v>0</v>
      </c>
      <c r="S85" s="35">
        <v>1</v>
      </c>
      <c r="T85" s="42">
        <f t="shared" si="67"/>
        <v>1</v>
      </c>
      <c r="U85" s="34">
        <v>0</v>
      </c>
      <c r="V85" s="34">
        <v>1</v>
      </c>
      <c r="W85" s="34">
        <v>2</v>
      </c>
      <c r="X85" s="34">
        <v>1</v>
      </c>
      <c r="Y85" s="41">
        <f t="shared" si="68"/>
        <v>0</v>
      </c>
      <c r="Z85" s="34">
        <v>0</v>
      </c>
      <c r="AA85" s="34">
        <v>0</v>
      </c>
      <c r="AB85" s="34">
        <v>0</v>
      </c>
      <c r="AC85" s="4"/>
      <c r="AD85" s="4"/>
      <c r="AE85" s="4"/>
      <c r="AF85" s="19"/>
    </row>
    <row r="86" spans="1:32" ht="31.2" x14ac:dyDescent="0.3">
      <c r="A86" s="25" t="s">
        <v>116</v>
      </c>
      <c r="B86" s="8" t="s">
        <v>126</v>
      </c>
      <c r="C86" s="41">
        <f t="shared" si="63"/>
        <v>0</v>
      </c>
      <c r="D86" s="41">
        <f t="shared" si="64"/>
        <v>0</v>
      </c>
      <c r="E86" s="34">
        <v>0</v>
      </c>
      <c r="F86" s="34">
        <v>0</v>
      </c>
      <c r="G86" s="41">
        <f t="shared" si="65"/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41">
        <f t="shared" si="66"/>
        <v>0</v>
      </c>
      <c r="P86" s="34">
        <v>0</v>
      </c>
      <c r="Q86" s="34">
        <v>0</v>
      </c>
      <c r="R86" s="34">
        <v>0</v>
      </c>
      <c r="S86" s="35">
        <v>0</v>
      </c>
      <c r="T86" s="42">
        <f t="shared" si="67"/>
        <v>0</v>
      </c>
      <c r="U86" s="34">
        <v>0</v>
      </c>
      <c r="V86" s="34">
        <v>0</v>
      </c>
      <c r="W86" s="34">
        <v>0</v>
      </c>
      <c r="X86" s="34">
        <v>0</v>
      </c>
      <c r="Y86" s="41">
        <f t="shared" si="68"/>
        <v>0</v>
      </c>
      <c r="Z86" s="34">
        <v>0</v>
      </c>
      <c r="AA86" s="34">
        <v>0</v>
      </c>
      <c r="AB86" s="34">
        <v>0</v>
      </c>
      <c r="AC86" s="4"/>
      <c r="AD86" s="4"/>
      <c r="AE86" s="4"/>
      <c r="AF86" s="19"/>
    </row>
    <row r="87" spans="1:32" ht="15.6" x14ac:dyDescent="0.3">
      <c r="A87" s="26"/>
      <c r="B87" s="12" t="s">
        <v>24</v>
      </c>
      <c r="C87" s="52">
        <f t="shared" si="63"/>
        <v>1.8292682926829269</v>
      </c>
      <c r="D87" s="53">
        <f>SUM(D74:D86)</f>
        <v>18</v>
      </c>
      <c r="E87" s="53">
        <f t="shared" ref="E87:AB87" si="69">SUM(E74:E86)</f>
        <v>0</v>
      </c>
      <c r="F87" s="53">
        <f t="shared" si="69"/>
        <v>0</v>
      </c>
      <c r="G87" s="53">
        <f t="shared" si="69"/>
        <v>18</v>
      </c>
      <c r="H87" s="53">
        <f t="shared" si="69"/>
        <v>18</v>
      </c>
      <c r="I87" s="53">
        <f t="shared" si="69"/>
        <v>0</v>
      </c>
      <c r="J87" s="53">
        <f t="shared" si="69"/>
        <v>0</v>
      </c>
      <c r="K87" s="53">
        <f t="shared" si="69"/>
        <v>0</v>
      </c>
      <c r="L87" s="53">
        <f t="shared" si="69"/>
        <v>0</v>
      </c>
      <c r="M87" s="53">
        <f t="shared" si="69"/>
        <v>0</v>
      </c>
      <c r="N87" s="53">
        <f t="shared" si="69"/>
        <v>0</v>
      </c>
      <c r="O87" s="53">
        <f t="shared" si="69"/>
        <v>0</v>
      </c>
      <c r="P87" s="53">
        <f t="shared" si="69"/>
        <v>0</v>
      </c>
      <c r="Q87" s="53">
        <f t="shared" si="69"/>
        <v>0</v>
      </c>
      <c r="R87" s="53">
        <f t="shared" si="69"/>
        <v>0</v>
      </c>
      <c r="S87" s="54">
        <f t="shared" si="69"/>
        <v>1</v>
      </c>
      <c r="T87" s="55">
        <f t="shared" si="69"/>
        <v>3</v>
      </c>
      <c r="U87" s="53">
        <f t="shared" si="69"/>
        <v>0</v>
      </c>
      <c r="V87" s="53">
        <f t="shared" si="69"/>
        <v>3</v>
      </c>
      <c r="W87" s="53">
        <f t="shared" si="69"/>
        <v>18</v>
      </c>
      <c r="X87" s="53">
        <f t="shared" si="69"/>
        <v>1</v>
      </c>
      <c r="Y87" s="53">
        <f t="shared" si="69"/>
        <v>0</v>
      </c>
      <c r="Z87" s="53">
        <f t="shared" si="69"/>
        <v>0</v>
      </c>
      <c r="AA87" s="53">
        <f t="shared" si="69"/>
        <v>0</v>
      </c>
      <c r="AB87" s="53">
        <f t="shared" si="69"/>
        <v>0</v>
      </c>
      <c r="AC87" s="4"/>
      <c r="AD87" s="4"/>
      <c r="AE87" s="4"/>
      <c r="AF87" s="19"/>
    </row>
    <row r="88" spans="1:32" ht="19.5" customHeight="1" x14ac:dyDescent="0.35">
      <c r="A88" s="108" t="s">
        <v>127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4"/>
      <c r="AD88" s="4"/>
      <c r="AE88" s="4"/>
      <c r="AF88" s="19"/>
    </row>
    <row r="89" spans="1:32" ht="31.2" x14ac:dyDescent="0.3">
      <c r="A89" s="25" t="s">
        <v>117</v>
      </c>
      <c r="B89" s="8" t="s">
        <v>136</v>
      </c>
      <c r="C89" s="41">
        <f>D89*100/$D$153</f>
        <v>7.1138211382113825</v>
      </c>
      <c r="D89" s="53">
        <f>SUM(E89:G89,K89,M89,N89,O89)</f>
        <v>70</v>
      </c>
      <c r="E89" s="56">
        <v>0</v>
      </c>
      <c r="F89" s="56">
        <v>0</v>
      </c>
      <c r="G89" s="53">
        <f>SUM(H89,I89,J89)</f>
        <v>70</v>
      </c>
      <c r="H89" s="56">
        <v>70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3">
        <f>SUM(P89:Q89)</f>
        <v>0</v>
      </c>
      <c r="P89" s="56">
        <v>0</v>
      </c>
      <c r="Q89" s="56">
        <v>0</v>
      </c>
      <c r="R89" s="56">
        <v>0</v>
      </c>
      <c r="S89" s="57">
        <v>0</v>
      </c>
      <c r="T89" s="55">
        <f>SUM(U89:V89)</f>
        <v>25</v>
      </c>
      <c r="U89" s="56">
        <v>0</v>
      </c>
      <c r="V89" s="56">
        <v>25</v>
      </c>
      <c r="W89" s="56">
        <v>25</v>
      </c>
      <c r="X89" s="56">
        <v>0</v>
      </c>
      <c r="Y89" s="53">
        <f>SUM(Z89:AB89)</f>
        <v>0</v>
      </c>
      <c r="Z89" s="56">
        <v>0</v>
      </c>
      <c r="AA89" s="56">
        <v>0</v>
      </c>
      <c r="AB89" s="56">
        <v>0</v>
      </c>
      <c r="AC89" s="4"/>
      <c r="AD89" s="4"/>
      <c r="AE89" s="4"/>
      <c r="AF89" s="19"/>
    </row>
    <row r="90" spans="1:32" ht="31.2" x14ac:dyDescent="0.3">
      <c r="A90" s="25" t="s">
        <v>118</v>
      </c>
      <c r="B90" s="8" t="s">
        <v>137</v>
      </c>
      <c r="C90" s="41">
        <f t="shared" ref="C90:C97" si="70">D90*100/$D$153</f>
        <v>0.1016260162601626</v>
      </c>
      <c r="D90" s="53">
        <f t="shared" ref="D90:D96" si="71">SUM(E90:G90,K90,M90,N90,O90)</f>
        <v>1</v>
      </c>
      <c r="E90" s="56">
        <v>0</v>
      </c>
      <c r="F90" s="56">
        <v>0</v>
      </c>
      <c r="G90" s="53">
        <f t="shared" ref="G90:G96" si="72">SUM(H90,I90,J90)</f>
        <v>1</v>
      </c>
      <c r="H90" s="56">
        <v>1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3">
        <f t="shared" ref="O90:O96" si="73">SUM(P90:Q90)</f>
        <v>0</v>
      </c>
      <c r="P90" s="56">
        <v>0</v>
      </c>
      <c r="Q90" s="56">
        <v>0</v>
      </c>
      <c r="R90" s="56">
        <v>0</v>
      </c>
      <c r="S90" s="57">
        <v>0</v>
      </c>
      <c r="T90" s="55">
        <f t="shared" ref="T90:T96" si="74">SUM(U90:V90)</f>
        <v>0</v>
      </c>
      <c r="U90" s="56">
        <v>0</v>
      </c>
      <c r="V90" s="56">
        <v>0</v>
      </c>
      <c r="W90" s="56">
        <v>1</v>
      </c>
      <c r="X90" s="56">
        <v>0</v>
      </c>
      <c r="Y90" s="53">
        <f t="shared" ref="Y90:Y96" si="75">SUM(Z90:AB90)</f>
        <v>0</v>
      </c>
      <c r="Z90" s="56">
        <v>0</v>
      </c>
      <c r="AA90" s="56">
        <v>0</v>
      </c>
      <c r="AB90" s="56">
        <v>0</v>
      </c>
      <c r="AC90" s="4"/>
      <c r="AD90" s="4"/>
      <c r="AE90" s="4"/>
      <c r="AF90" s="19"/>
    </row>
    <row r="91" spans="1:32" ht="15.6" x14ac:dyDescent="0.3">
      <c r="A91" s="25" t="s">
        <v>119</v>
      </c>
      <c r="B91" s="8" t="s">
        <v>138</v>
      </c>
      <c r="C91" s="41">
        <f t="shared" si="70"/>
        <v>0.4065040650406504</v>
      </c>
      <c r="D91" s="53">
        <f t="shared" si="71"/>
        <v>4</v>
      </c>
      <c r="E91" s="56">
        <v>0</v>
      </c>
      <c r="F91" s="56">
        <v>0</v>
      </c>
      <c r="G91" s="53">
        <f t="shared" si="72"/>
        <v>4</v>
      </c>
      <c r="H91" s="56">
        <v>4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3">
        <f t="shared" si="73"/>
        <v>0</v>
      </c>
      <c r="P91" s="56">
        <v>0</v>
      </c>
      <c r="Q91" s="56">
        <v>0</v>
      </c>
      <c r="R91" s="56">
        <v>0</v>
      </c>
      <c r="S91" s="57">
        <v>0</v>
      </c>
      <c r="T91" s="55">
        <f t="shared" si="74"/>
        <v>3</v>
      </c>
      <c r="U91" s="56">
        <v>0</v>
      </c>
      <c r="V91" s="56">
        <v>3</v>
      </c>
      <c r="W91" s="56">
        <v>4</v>
      </c>
      <c r="X91" s="56">
        <v>0</v>
      </c>
      <c r="Y91" s="53">
        <f t="shared" si="75"/>
        <v>0</v>
      </c>
      <c r="Z91" s="56">
        <v>0</v>
      </c>
      <c r="AA91" s="56">
        <v>0</v>
      </c>
      <c r="AB91" s="56">
        <v>0</v>
      </c>
      <c r="AC91" s="4"/>
      <c r="AD91" s="4"/>
      <c r="AE91" s="4"/>
      <c r="AF91" s="19"/>
    </row>
    <row r="92" spans="1:32" ht="15.6" x14ac:dyDescent="0.3">
      <c r="A92" s="25" t="s">
        <v>120</v>
      </c>
      <c r="B92" s="8" t="s">
        <v>139</v>
      </c>
      <c r="C92" s="41">
        <f t="shared" si="70"/>
        <v>0</v>
      </c>
      <c r="D92" s="53">
        <f t="shared" si="71"/>
        <v>0</v>
      </c>
      <c r="E92" s="56">
        <v>0</v>
      </c>
      <c r="F92" s="56">
        <v>0</v>
      </c>
      <c r="G92" s="53">
        <f t="shared" si="72"/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3">
        <f t="shared" si="73"/>
        <v>0</v>
      </c>
      <c r="P92" s="56">
        <v>0</v>
      </c>
      <c r="Q92" s="56">
        <v>0</v>
      </c>
      <c r="R92" s="56">
        <v>0</v>
      </c>
      <c r="S92" s="57">
        <v>0</v>
      </c>
      <c r="T92" s="55">
        <f t="shared" si="74"/>
        <v>0</v>
      </c>
      <c r="U92" s="56">
        <v>0</v>
      </c>
      <c r="V92" s="56">
        <v>0</v>
      </c>
      <c r="W92" s="56">
        <v>0</v>
      </c>
      <c r="X92" s="56">
        <v>0</v>
      </c>
      <c r="Y92" s="53">
        <f t="shared" si="75"/>
        <v>0</v>
      </c>
      <c r="Z92" s="56">
        <v>0</v>
      </c>
      <c r="AA92" s="56">
        <v>0</v>
      </c>
      <c r="AB92" s="56">
        <v>0</v>
      </c>
      <c r="AC92" s="4"/>
      <c r="AD92" s="4"/>
      <c r="AE92" s="4"/>
      <c r="AF92" s="19"/>
    </row>
    <row r="93" spans="1:32" ht="15.6" x14ac:dyDescent="0.3">
      <c r="A93" s="25" t="s">
        <v>128</v>
      </c>
      <c r="B93" s="8" t="s">
        <v>140</v>
      </c>
      <c r="C93" s="41">
        <f t="shared" si="70"/>
        <v>0</v>
      </c>
      <c r="D93" s="53">
        <f t="shared" si="71"/>
        <v>0</v>
      </c>
      <c r="E93" s="56">
        <v>0</v>
      </c>
      <c r="F93" s="56">
        <v>0</v>
      </c>
      <c r="G93" s="53">
        <f t="shared" si="72"/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3">
        <f t="shared" si="73"/>
        <v>0</v>
      </c>
      <c r="P93" s="56">
        <v>0</v>
      </c>
      <c r="Q93" s="56">
        <v>0</v>
      </c>
      <c r="R93" s="56">
        <v>0</v>
      </c>
      <c r="S93" s="57">
        <v>0</v>
      </c>
      <c r="T93" s="55">
        <f t="shared" si="74"/>
        <v>0</v>
      </c>
      <c r="U93" s="56">
        <v>0</v>
      </c>
      <c r="V93" s="56">
        <v>0</v>
      </c>
      <c r="W93" s="56">
        <v>0</v>
      </c>
      <c r="X93" s="56">
        <v>0</v>
      </c>
      <c r="Y93" s="53">
        <f t="shared" si="75"/>
        <v>0</v>
      </c>
      <c r="Z93" s="56">
        <v>0</v>
      </c>
      <c r="AA93" s="56">
        <v>0</v>
      </c>
      <c r="AB93" s="56">
        <v>0</v>
      </c>
      <c r="AC93" s="4"/>
      <c r="AD93" s="4"/>
      <c r="AE93" s="4"/>
      <c r="AF93" s="19"/>
    </row>
    <row r="94" spans="1:32" ht="46.8" x14ac:dyDescent="0.3">
      <c r="A94" s="25" t="s">
        <v>129</v>
      </c>
      <c r="B94" s="8" t="s">
        <v>141</v>
      </c>
      <c r="C94" s="41">
        <f t="shared" si="70"/>
        <v>0</v>
      </c>
      <c r="D94" s="53">
        <f t="shared" si="71"/>
        <v>0</v>
      </c>
      <c r="E94" s="56">
        <v>0</v>
      </c>
      <c r="F94" s="56">
        <v>0</v>
      </c>
      <c r="G94" s="53">
        <f t="shared" si="72"/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3">
        <f t="shared" si="73"/>
        <v>0</v>
      </c>
      <c r="P94" s="56">
        <v>0</v>
      </c>
      <c r="Q94" s="56">
        <v>0</v>
      </c>
      <c r="R94" s="56">
        <v>0</v>
      </c>
      <c r="S94" s="57">
        <v>0</v>
      </c>
      <c r="T94" s="55">
        <f t="shared" si="74"/>
        <v>0</v>
      </c>
      <c r="U94" s="56">
        <v>0</v>
      </c>
      <c r="V94" s="56">
        <v>0</v>
      </c>
      <c r="W94" s="56">
        <v>0</v>
      </c>
      <c r="X94" s="56">
        <v>0</v>
      </c>
      <c r="Y94" s="53">
        <f t="shared" si="75"/>
        <v>0</v>
      </c>
      <c r="Z94" s="56">
        <v>0</v>
      </c>
      <c r="AA94" s="56">
        <v>0</v>
      </c>
      <c r="AB94" s="56">
        <v>0</v>
      </c>
      <c r="AC94" s="4"/>
      <c r="AD94" s="4"/>
      <c r="AE94" s="4"/>
      <c r="AF94" s="19"/>
    </row>
    <row r="95" spans="1:32" ht="15.6" x14ac:dyDescent="0.3">
      <c r="A95" s="25" t="s">
        <v>130</v>
      </c>
      <c r="B95" s="8" t="s">
        <v>142</v>
      </c>
      <c r="C95" s="41">
        <f t="shared" si="70"/>
        <v>0.91463414634146345</v>
      </c>
      <c r="D95" s="53">
        <f t="shared" si="71"/>
        <v>9</v>
      </c>
      <c r="E95" s="56">
        <v>0</v>
      </c>
      <c r="F95" s="56">
        <v>0</v>
      </c>
      <c r="G95" s="53">
        <f t="shared" si="72"/>
        <v>9</v>
      </c>
      <c r="H95" s="56">
        <v>9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3">
        <f t="shared" si="73"/>
        <v>0</v>
      </c>
      <c r="P95" s="56">
        <v>0</v>
      </c>
      <c r="Q95" s="56">
        <v>0</v>
      </c>
      <c r="R95" s="56">
        <v>0</v>
      </c>
      <c r="S95" s="57">
        <v>0</v>
      </c>
      <c r="T95" s="55">
        <f t="shared" si="74"/>
        <v>1</v>
      </c>
      <c r="U95" s="56">
        <v>0</v>
      </c>
      <c r="V95" s="56">
        <v>1</v>
      </c>
      <c r="W95" s="56">
        <v>2</v>
      </c>
      <c r="X95" s="56">
        <v>0</v>
      </c>
      <c r="Y95" s="53">
        <f t="shared" si="75"/>
        <v>0</v>
      </c>
      <c r="Z95" s="56">
        <v>0</v>
      </c>
      <c r="AA95" s="56">
        <v>0</v>
      </c>
      <c r="AB95" s="56">
        <v>0</v>
      </c>
      <c r="AC95" s="4"/>
      <c r="AD95" s="4"/>
      <c r="AE95" s="4"/>
      <c r="AF95" s="19"/>
    </row>
    <row r="96" spans="1:32" ht="15.6" x14ac:dyDescent="0.3">
      <c r="A96" s="25" t="s">
        <v>131</v>
      </c>
      <c r="B96" s="8" t="s">
        <v>143</v>
      </c>
      <c r="C96" s="41">
        <f t="shared" si="70"/>
        <v>0</v>
      </c>
      <c r="D96" s="53">
        <f t="shared" si="71"/>
        <v>0</v>
      </c>
      <c r="E96" s="56">
        <v>0</v>
      </c>
      <c r="F96" s="56">
        <v>0</v>
      </c>
      <c r="G96" s="53">
        <f t="shared" si="72"/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3">
        <f t="shared" si="73"/>
        <v>0</v>
      </c>
      <c r="P96" s="56">
        <v>0</v>
      </c>
      <c r="Q96" s="56">
        <v>0</v>
      </c>
      <c r="R96" s="56">
        <v>0</v>
      </c>
      <c r="S96" s="57">
        <v>0</v>
      </c>
      <c r="T96" s="55">
        <f t="shared" si="74"/>
        <v>0</v>
      </c>
      <c r="U96" s="56">
        <v>0</v>
      </c>
      <c r="V96" s="56">
        <v>0</v>
      </c>
      <c r="W96" s="56">
        <v>0</v>
      </c>
      <c r="X96" s="56">
        <v>0</v>
      </c>
      <c r="Y96" s="53">
        <f t="shared" si="75"/>
        <v>0</v>
      </c>
      <c r="Z96" s="56">
        <v>0</v>
      </c>
      <c r="AA96" s="56">
        <v>0</v>
      </c>
      <c r="AB96" s="56">
        <v>0</v>
      </c>
      <c r="AC96" s="4"/>
      <c r="AD96" s="4"/>
      <c r="AE96" s="4"/>
      <c r="AF96" s="19"/>
    </row>
    <row r="97" spans="1:36" ht="15.6" x14ac:dyDescent="0.3">
      <c r="A97" s="26"/>
      <c r="B97" s="12" t="s">
        <v>24</v>
      </c>
      <c r="C97" s="52">
        <f t="shared" si="70"/>
        <v>8.536585365853659</v>
      </c>
      <c r="D97" s="53">
        <f>SUM(D89:D96)</f>
        <v>84</v>
      </c>
      <c r="E97" s="53">
        <f t="shared" ref="E97:AB97" si="76">SUM(E89:E96)</f>
        <v>0</v>
      </c>
      <c r="F97" s="53">
        <f t="shared" si="76"/>
        <v>0</v>
      </c>
      <c r="G97" s="53">
        <f t="shared" si="76"/>
        <v>84</v>
      </c>
      <c r="H97" s="53">
        <f t="shared" si="76"/>
        <v>84</v>
      </c>
      <c r="I97" s="53">
        <f t="shared" si="76"/>
        <v>0</v>
      </c>
      <c r="J97" s="53">
        <f t="shared" si="76"/>
        <v>0</v>
      </c>
      <c r="K97" s="53">
        <f t="shared" si="76"/>
        <v>0</v>
      </c>
      <c r="L97" s="53">
        <f t="shared" si="76"/>
        <v>0</v>
      </c>
      <c r="M97" s="53">
        <f t="shared" si="76"/>
        <v>0</v>
      </c>
      <c r="N97" s="53">
        <f t="shared" si="76"/>
        <v>0</v>
      </c>
      <c r="O97" s="53">
        <f t="shared" si="76"/>
        <v>0</v>
      </c>
      <c r="P97" s="53">
        <f t="shared" si="76"/>
        <v>0</v>
      </c>
      <c r="Q97" s="53">
        <f t="shared" si="76"/>
        <v>0</v>
      </c>
      <c r="R97" s="53">
        <f t="shared" si="76"/>
        <v>0</v>
      </c>
      <c r="S97" s="54">
        <f t="shared" si="76"/>
        <v>0</v>
      </c>
      <c r="T97" s="55">
        <f t="shared" si="76"/>
        <v>29</v>
      </c>
      <c r="U97" s="53">
        <f t="shared" si="76"/>
        <v>0</v>
      </c>
      <c r="V97" s="53">
        <f t="shared" si="76"/>
        <v>29</v>
      </c>
      <c r="W97" s="53">
        <f t="shared" si="76"/>
        <v>32</v>
      </c>
      <c r="X97" s="53">
        <f t="shared" si="76"/>
        <v>0</v>
      </c>
      <c r="Y97" s="53">
        <f t="shared" si="76"/>
        <v>0</v>
      </c>
      <c r="Z97" s="53">
        <f t="shared" si="76"/>
        <v>0</v>
      </c>
      <c r="AA97" s="53">
        <f t="shared" si="76"/>
        <v>0</v>
      </c>
      <c r="AB97" s="53">
        <f t="shared" si="76"/>
        <v>0</v>
      </c>
      <c r="AC97" s="4"/>
      <c r="AD97" s="4"/>
      <c r="AE97" s="4"/>
      <c r="AF97" s="19"/>
    </row>
    <row r="98" spans="1:36" ht="20.25" customHeight="1" x14ac:dyDescent="0.35">
      <c r="A98" s="108" t="s">
        <v>144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4"/>
      <c r="AD98" s="4"/>
      <c r="AE98" s="4"/>
      <c r="AF98" s="19"/>
    </row>
    <row r="99" spans="1:36" ht="31.2" x14ac:dyDescent="0.3">
      <c r="A99" s="25" t="s">
        <v>132</v>
      </c>
      <c r="B99" s="8" t="s">
        <v>150</v>
      </c>
      <c r="C99" s="41">
        <f>D99*100/$D$153</f>
        <v>0</v>
      </c>
      <c r="D99" s="53">
        <f>SUM(E99:G99,K99,M99,N99,O99)</f>
        <v>0</v>
      </c>
      <c r="E99" s="56">
        <v>0</v>
      </c>
      <c r="F99" s="56">
        <v>0</v>
      </c>
      <c r="G99" s="53">
        <f>SUM(H99,I99,J99)</f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3">
        <f>SUM(P99:Q99)</f>
        <v>0</v>
      </c>
      <c r="P99" s="56">
        <v>0</v>
      </c>
      <c r="Q99" s="56">
        <v>0</v>
      </c>
      <c r="R99" s="56">
        <v>0</v>
      </c>
      <c r="S99" s="57">
        <v>0</v>
      </c>
      <c r="T99" s="55">
        <f>SUM(U99:V99)</f>
        <v>0</v>
      </c>
      <c r="U99" s="56">
        <v>0</v>
      </c>
      <c r="V99" s="56">
        <v>0</v>
      </c>
      <c r="W99" s="56">
        <v>0</v>
      </c>
      <c r="X99" s="56">
        <v>0</v>
      </c>
      <c r="Y99" s="53">
        <f>SUM(Z99:AB99)</f>
        <v>0</v>
      </c>
      <c r="Z99" s="56">
        <v>0</v>
      </c>
      <c r="AA99" s="56">
        <v>0</v>
      </c>
      <c r="AB99" s="56">
        <v>0</v>
      </c>
      <c r="AC99" s="4"/>
      <c r="AD99" s="4"/>
      <c r="AE99" s="4"/>
      <c r="AF99" s="19"/>
    </row>
    <row r="100" spans="1:36" ht="31.2" x14ac:dyDescent="0.3">
      <c r="A100" s="25" t="s">
        <v>133</v>
      </c>
      <c r="B100" s="8" t="s">
        <v>151</v>
      </c>
      <c r="C100" s="41">
        <f t="shared" ref="C100:C104" si="77">D100*100/$D$153</f>
        <v>0</v>
      </c>
      <c r="D100" s="53">
        <f t="shared" ref="D100:D103" si="78">SUM(E100:G100,K100,M100,N100,O100)</f>
        <v>0</v>
      </c>
      <c r="E100" s="56">
        <v>0</v>
      </c>
      <c r="F100" s="56">
        <v>0</v>
      </c>
      <c r="G100" s="53">
        <f t="shared" ref="G100:G103" si="79">SUM(H100,I100,J100)</f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3">
        <f t="shared" ref="O100:O103" si="80">SUM(P100:Q100)</f>
        <v>0</v>
      </c>
      <c r="P100" s="56">
        <v>0</v>
      </c>
      <c r="Q100" s="56">
        <v>0</v>
      </c>
      <c r="R100" s="56">
        <v>0</v>
      </c>
      <c r="S100" s="57">
        <v>0</v>
      </c>
      <c r="T100" s="55">
        <f t="shared" ref="T100:T103" si="81">SUM(U100:V100)</f>
        <v>0</v>
      </c>
      <c r="U100" s="56">
        <v>0</v>
      </c>
      <c r="V100" s="56">
        <v>0</v>
      </c>
      <c r="W100" s="56">
        <v>0</v>
      </c>
      <c r="X100" s="56">
        <v>0</v>
      </c>
      <c r="Y100" s="53">
        <f t="shared" ref="Y100:Y103" si="82">SUM(Z100:AB100)</f>
        <v>0</v>
      </c>
      <c r="Z100" s="56">
        <v>0</v>
      </c>
      <c r="AA100" s="56">
        <v>0</v>
      </c>
      <c r="AB100" s="56">
        <v>0</v>
      </c>
      <c r="AC100" s="4"/>
      <c r="AD100" s="4"/>
      <c r="AE100" s="4"/>
      <c r="AF100" s="19"/>
    </row>
    <row r="101" spans="1:36" ht="31.2" x14ac:dyDescent="0.3">
      <c r="A101" s="25" t="s">
        <v>134</v>
      </c>
      <c r="B101" s="8" t="s">
        <v>152</v>
      </c>
      <c r="C101" s="41">
        <f t="shared" si="77"/>
        <v>0</v>
      </c>
      <c r="D101" s="53">
        <f t="shared" si="78"/>
        <v>0</v>
      </c>
      <c r="E101" s="56">
        <v>0</v>
      </c>
      <c r="F101" s="56">
        <v>0</v>
      </c>
      <c r="G101" s="53">
        <f t="shared" si="79"/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3">
        <f t="shared" si="80"/>
        <v>0</v>
      </c>
      <c r="P101" s="56">
        <v>0</v>
      </c>
      <c r="Q101" s="56">
        <v>0</v>
      </c>
      <c r="R101" s="56">
        <v>0</v>
      </c>
      <c r="S101" s="57">
        <v>0</v>
      </c>
      <c r="T101" s="55">
        <f t="shared" si="81"/>
        <v>0</v>
      </c>
      <c r="U101" s="56">
        <v>0</v>
      </c>
      <c r="V101" s="56">
        <v>0</v>
      </c>
      <c r="W101" s="56">
        <v>0</v>
      </c>
      <c r="X101" s="56">
        <v>0</v>
      </c>
      <c r="Y101" s="53">
        <f t="shared" si="82"/>
        <v>0</v>
      </c>
      <c r="Z101" s="56">
        <v>0</v>
      </c>
      <c r="AA101" s="56">
        <v>0</v>
      </c>
      <c r="AB101" s="56">
        <v>0</v>
      </c>
      <c r="AC101" s="4"/>
      <c r="AD101" s="4"/>
      <c r="AE101" s="4"/>
      <c r="AF101" s="19"/>
    </row>
    <row r="102" spans="1:36" ht="46.8" x14ac:dyDescent="0.3">
      <c r="A102" s="25" t="s">
        <v>135</v>
      </c>
      <c r="B102" s="8" t="s">
        <v>153</v>
      </c>
      <c r="C102" s="41">
        <f t="shared" si="77"/>
        <v>0.71138211382113825</v>
      </c>
      <c r="D102" s="53">
        <f t="shared" si="78"/>
        <v>7</v>
      </c>
      <c r="E102" s="56">
        <v>0</v>
      </c>
      <c r="F102" s="56">
        <v>0</v>
      </c>
      <c r="G102" s="53">
        <f t="shared" si="79"/>
        <v>7</v>
      </c>
      <c r="H102" s="56">
        <v>7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3">
        <f t="shared" si="80"/>
        <v>0</v>
      </c>
      <c r="P102" s="56">
        <v>0</v>
      </c>
      <c r="Q102" s="56">
        <v>0</v>
      </c>
      <c r="R102" s="56">
        <v>0</v>
      </c>
      <c r="S102" s="57">
        <v>0</v>
      </c>
      <c r="T102" s="55">
        <f t="shared" si="81"/>
        <v>1</v>
      </c>
      <c r="U102" s="56">
        <v>0</v>
      </c>
      <c r="V102" s="56">
        <v>1</v>
      </c>
      <c r="W102" s="56">
        <v>7</v>
      </c>
      <c r="X102" s="56">
        <v>1</v>
      </c>
      <c r="Y102" s="53">
        <f t="shared" si="82"/>
        <v>0</v>
      </c>
      <c r="Z102" s="56">
        <v>0</v>
      </c>
      <c r="AA102" s="56">
        <v>0</v>
      </c>
      <c r="AB102" s="56">
        <v>0</v>
      </c>
      <c r="AC102" s="4"/>
      <c r="AD102" s="4"/>
      <c r="AE102" s="4"/>
      <c r="AF102" s="19"/>
    </row>
    <row r="103" spans="1:36" ht="15.6" x14ac:dyDescent="0.3">
      <c r="A103" s="25" t="s">
        <v>145</v>
      </c>
      <c r="B103" s="8" t="s">
        <v>154</v>
      </c>
      <c r="C103" s="41">
        <f t="shared" si="77"/>
        <v>0.1016260162601626</v>
      </c>
      <c r="D103" s="53">
        <f t="shared" si="78"/>
        <v>1</v>
      </c>
      <c r="E103" s="56">
        <v>0</v>
      </c>
      <c r="F103" s="56">
        <v>0</v>
      </c>
      <c r="G103" s="53">
        <f t="shared" si="79"/>
        <v>1</v>
      </c>
      <c r="H103" s="56">
        <v>1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3">
        <f t="shared" si="80"/>
        <v>0</v>
      </c>
      <c r="P103" s="56">
        <v>0</v>
      </c>
      <c r="Q103" s="56">
        <v>0</v>
      </c>
      <c r="R103" s="56">
        <v>0</v>
      </c>
      <c r="S103" s="57">
        <v>0</v>
      </c>
      <c r="T103" s="55">
        <f t="shared" si="81"/>
        <v>1</v>
      </c>
      <c r="U103" s="56">
        <v>0</v>
      </c>
      <c r="V103" s="56">
        <v>1</v>
      </c>
      <c r="W103" s="56">
        <v>1</v>
      </c>
      <c r="X103" s="56">
        <v>0</v>
      </c>
      <c r="Y103" s="53">
        <f t="shared" si="82"/>
        <v>0</v>
      </c>
      <c r="Z103" s="56">
        <v>0</v>
      </c>
      <c r="AA103" s="56">
        <v>0</v>
      </c>
      <c r="AB103" s="56">
        <v>0</v>
      </c>
      <c r="AC103" s="4"/>
      <c r="AD103" s="4"/>
      <c r="AE103" s="4"/>
      <c r="AF103" s="19"/>
      <c r="AJ103" s="46"/>
    </row>
    <row r="104" spans="1:36" ht="15.6" x14ac:dyDescent="0.3">
      <c r="A104" s="25"/>
      <c r="B104" s="12" t="s">
        <v>24</v>
      </c>
      <c r="C104" s="52">
        <f t="shared" si="77"/>
        <v>0.81300813008130079</v>
      </c>
      <c r="D104" s="53">
        <f>SUM(D99:D103)</f>
        <v>8</v>
      </c>
      <c r="E104" s="53">
        <f t="shared" ref="E104:AB104" si="83">SUM(E99:E103)</f>
        <v>0</v>
      </c>
      <c r="F104" s="53">
        <f t="shared" si="83"/>
        <v>0</v>
      </c>
      <c r="G104" s="53">
        <f t="shared" si="83"/>
        <v>8</v>
      </c>
      <c r="H104" s="53">
        <f t="shared" si="83"/>
        <v>8</v>
      </c>
      <c r="I104" s="53">
        <f t="shared" si="83"/>
        <v>0</v>
      </c>
      <c r="J104" s="53">
        <f t="shared" si="83"/>
        <v>0</v>
      </c>
      <c r="K104" s="53">
        <f t="shared" si="83"/>
        <v>0</v>
      </c>
      <c r="L104" s="53">
        <f t="shared" si="83"/>
        <v>0</v>
      </c>
      <c r="M104" s="53">
        <f t="shared" si="83"/>
        <v>0</v>
      </c>
      <c r="N104" s="53">
        <f t="shared" si="83"/>
        <v>0</v>
      </c>
      <c r="O104" s="53">
        <f t="shared" si="83"/>
        <v>0</v>
      </c>
      <c r="P104" s="53">
        <f t="shared" si="83"/>
        <v>0</v>
      </c>
      <c r="Q104" s="53">
        <f t="shared" si="83"/>
        <v>0</v>
      </c>
      <c r="R104" s="53">
        <f t="shared" si="83"/>
        <v>0</v>
      </c>
      <c r="S104" s="54">
        <f t="shared" si="83"/>
        <v>0</v>
      </c>
      <c r="T104" s="55">
        <f t="shared" si="83"/>
        <v>2</v>
      </c>
      <c r="U104" s="53">
        <f t="shared" si="83"/>
        <v>0</v>
      </c>
      <c r="V104" s="53">
        <f t="shared" si="83"/>
        <v>2</v>
      </c>
      <c r="W104" s="53">
        <f t="shared" si="83"/>
        <v>8</v>
      </c>
      <c r="X104" s="53">
        <f t="shared" si="83"/>
        <v>1</v>
      </c>
      <c r="Y104" s="53">
        <f t="shared" si="83"/>
        <v>0</v>
      </c>
      <c r="Z104" s="53">
        <f t="shared" si="83"/>
        <v>0</v>
      </c>
      <c r="AA104" s="53">
        <f t="shared" si="83"/>
        <v>0</v>
      </c>
      <c r="AB104" s="53">
        <f t="shared" si="83"/>
        <v>0</v>
      </c>
      <c r="AC104" s="4"/>
      <c r="AD104" s="4"/>
      <c r="AE104" s="4"/>
      <c r="AF104" s="19"/>
    </row>
    <row r="105" spans="1:36" ht="15" customHeight="1" x14ac:dyDescent="0.35">
      <c r="A105" s="108" t="s">
        <v>243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4"/>
      <c r="AD105" s="4"/>
      <c r="AE105" s="4"/>
      <c r="AF105" s="19"/>
    </row>
    <row r="106" spans="1:36" ht="15.6" x14ac:dyDescent="0.3">
      <c r="A106" s="25" t="s">
        <v>146</v>
      </c>
      <c r="B106" s="8" t="s">
        <v>158</v>
      </c>
      <c r="C106" s="41">
        <f>D106*100/$D$153</f>
        <v>0</v>
      </c>
      <c r="D106" s="53">
        <f>SUM(E106:G106,K106,M106,N106,O106)</f>
        <v>0</v>
      </c>
      <c r="E106" s="56">
        <v>0</v>
      </c>
      <c r="F106" s="56">
        <v>0</v>
      </c>
      <c r="G106" s="53">
        <f>SUM(H106,I106,J106)</f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3">
        <f>SUM(P106:Q106)</f>
        <v>0</v>
      </c>
      <c r="P106" s="56">
        <v>0</v>
      </c>
      <c r="Q106" s="56">
        <v>0</v>
      </c>
      <c r="R106" s="56">
        <v>0</v>
      </c>
      <c r="S106" s="57">
        <v>0</v>
      </c>
      <c r="T106" s="55">
        <f>SUM(U106:V106)</f>
        <v>0</v>
      </c>
      <c r="U106" s="56">
        <v>0</v>
      </c>
      <c r="V106" s="56">
        <v>0</v>
      </c>
      <c r="W106" s="56">
        <v>0</v>
      </c>
      <c r="X106" s="56">
        <v>0</v>
      </c>
      <c r="Y106" s="53">
        <f>SUM(Z106:AB106)</f>
        <v>0</v>
      </c>
      <c r="Z106" s="56">
        <v>0</v>
      </c>
      <c r="AA106" s="56">
        <v>0</v>
      </c>
      <c r="AB106" s="56">
        <v>0</v>
      </c>
      <c r="AC106" s="4"/>
      <c r="AD106" s="4"/>
      <c r="AE106" s="4"/>
      <c r="AF106" s="19"/>
    </row>
    <row r="107" spans="1:36" ht="46.8" x14ac:dyDescent="0.3">
      <c r="A107" s="25" t="s">
        <v>147</v>
      </c>
      <c r="B107" s="8" t="s">
        <v>159</v>
      </c>
      <c r="C107" s="41">
        <f t="shared" ref="C107:C109" si="84">D107*100/$D$153</f>
        <v>0.2032520325203252</v>
      </c>
      <c r="D107" s="53">
        <f t="shared" ref="D107:D108" si="85">SUM(E107:G107,K107,M107,N107,O107)</f>
        <v>2</v>
      </c>
      <c r="E107" s="56">
        <v>0</v>
      </c>
      <c r="F107" s="56">
        <v>0</v>
      </c>
      <c r="G107" s="53">
        <f t="shared" ref="G107:G108" si="86">SUM(H107,I107,J107)</f>
        <v>2</v>
      </c>
      <c r="H107" s="56">
        <v>2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3">
        <f t="shared" ref="O107:O108" si="87">SUM(P107:Q107)</f>
        <v>0</v>
      </c>
      <c r="P107" s="56">
        <v>0</v>
      </c>
      <c r="Q107" s="56">
        <v>0</v>
      </c>
      <c r="R107" s="56">
        <v>0</v>
      </c>
      <c r="S107" s="57">
        <v>0</v>
      </c>
      <c r="T107" s="55">
        <f t="shared" ref="T107:T108" si="88">SUM(U107:V107)</f>
        <v>0</v>
      </c>
      <c r="U107" s="56">
        <v>0</v>
      </c>
      <c r="V107" s="56">
        <v>0</v>
      </c>
      <c r="W107" s="56">
        <v>2</v>
      </c>
      <c r="X107" s="56">
        <v>0</v>
      </c>
      <c r="Y107" s="53">
        <f t="shared" ref="Y107:Y108" si="89">SUM(Z107:AB107)</f>
        <v>0</v>
      </c>
      <c r="Z107" s="56">
        <v>0</v>
      </c>
      <c r="AA107" s="56">
        <v>0</v>
      </c>
      <c r="AB107" s="56">
        <v>0</v>
      </c>
      <c r="AC107" s="4"/>
      <c r="AD107" s="4"/>
      <c r="AE107" s="4"/>
      <c r="AF107" s="19"/>
    </row>
    <row r="108" spans="1:36" ht="15.6" x14ac:dyDescent="0.3">
      <c r="A108" s="25" t="s">
        <v>148</v>
      </c>
      <c r="B108" s="8" t="s">
        <v>160</v>
      </c>
      <c r="C108" s="41">
        <f t="shared" si="84"/>
        <v>0</v>
      </c>
      <c r="D108" s="53">
        <f t="shared" si="85"/>
        <v>0</v>
      </c>
      <c r="E108" s="56">
        <v>0</v>
      </c>
      <c r="F108" s="56">
        <v>0</v>
      </c>
      <c r="G108" s="53">
        <f t="shared" si="86"/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3">
        <f t="shared" si="87"/>
        <v>0</v>
      </c>
      <c r="P108" s="56">
        <v>0</v>
      </c>
      <c r="Q108" s="56">
        <v>0</v>
      </c>
      <c r="R108" s="56">
        <v>0</v>
      </c>
      <c r="S108" s="57">
        <v>0</v>
      </c>
      <c r="T108" s="55">
        <f t="shared" si="88"/>
        <v>0</v>
      </c>
      <c r="U108" s="56">
        <v>0</v>
      </c>
      <c r="V108" s="56">
        <v>0</v>
      </c>
      <c r="W108" s="56">
        <v>0</v>
      </c>
      <c r="X108" s="56">
        <v>0</v>
      </c>
      <c r="Y108" s="53">
        <f t="shared" si="89"/>
        <v>0</v>
      </c>
      <c r="Z108" s="56">
        <v>0</v>
      </c>
      <c r="AA108" s="56">
        <v>0</v>
      </c>
      <c r="AB108" s="56">
        <v>0</v>
      </c>
      <c r="AC108" s="4"/>
      <c r="AD108" s="4"/>
      <c r="AE108" s="4"/>
      <c r="AF108" s="19"/>
    </row>
    <row r="109" spans="1:36" ht="15.6" x14ac:dyDescent="0.3">
      <c r="A109" s="26"/>
      <c r="B109" s="12" t="s">
        <v>24</v>
      </c>
      <c r="C109" s="52">
        <f t="shared" si="84"/>
        <v>0.2032520325203252</v>
      </c>
      <c r="D109" s="53">
        <f>SUM(D106:D108)</f>
        <v>2</v>
      </c>
      <c r="E109" s="53">
        <f t="shared" ref="E109:AB109" si="90">SUM(E106:E108)</f>
        <v>0</v>
      </c>
      <c r="F109" s="53">
        <f t="shared" si="90"/>
        <v>0</v>
      </c>
      <c r="G109" s="53">
        <f t="shared" si="90"/>
        <v>2</v>
      </c>
      <c r="H109" s="53">
        <f t="shared" si="90"/>
        <v>2</v>
      </c>
      <c r="I109" s="53">
        <f t="shared" si="90"/>
        <v>0</v>
      </c>
      <c r="J109" s="53">
        <f t="shared" si="90"/>
        <v>0</v>
      </c>
      <c r="K109" s="53">
        <f t="shared" si="90"/>
        <v>0</v>
      </c>
      <c r="L109" s="53">
        <f t="shared" si="90"/>
        <v>0</v>
      </c>
      <c r="M109" s="53">
        <f t="shared" si="90"/>
        <v>0</v>
      </c>
      <c r="N109" s="53">
        <f t="shared" si="90"/>
        <v>0</v>
      </c>
      <c r="O109" s="53">
        <f t="shared" si="90"/>
        <v>0</v>
      </c>
      <c r="P109" s="53">
        <f t="shared" si="90"/>
        <v>0</v>
      </c>
      <c r="Q109" s="53">
        <f t="shared" si="90"/>
        <v>0</v>
      </c>
      <c r="R109" s="53">
        <f t="shared" si="90"/>
        <v>0</v>
      </c>
      <c r="S109" s="54">
        <f t="shared" si="90"/>
        <v>0</v>
      </c>
      <c r="T109" s="55">
        <f t="shared" si="90"/>
        <v>0</v>
      </c>
      <c r="U109" s="53">
        <f t="shared" si="90"/>
        <v>0</v>
      </c>
      <c r="V109" s="53">
        <f t="shared" si="90"/>
        <v>0</v>
      </c>
      <c r="W109" s="53">
        <f t="shared" si="90"/>
        <v>2</v>
      </c>
      <c r="X109" s="53">
        <f t="shared" si="90"/>
        <v>0</v>
      </c>
      <c r="Y109" s="53">
        <f t="shared" si="90"/>
        <v>0</v>
      </c>
      <c r="Z109" s="53">
        <f t="shared" si="90"/>
        <v>0</v>
      </c>
      <c r="AA109" s="53">
        <f t="shared" si="90"/>
        <v>0</v>
      </c>
      <c r="AB109" s="53">
        <f t="shared" si="90"/>
        <v>0</v>
      </c>
      <c r="AC109" s="4"/>
      <c r="AD109" s="4"/>
      <c r="AE109" s="4"/>
      <c r="AF109" s="19"/>
    </row>
    <row r="110" spans="1:36" ht="15" customHeight="1" x14ac:dyDescent="0.35">
      <c r="A110" s="103" t="s">
        <v>246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5"/>
      <c r="AD110" s="5"/>
      <c r="AE110" s="5"/>
      <c r="AF110" s="20"/>
    </row>
    <row r="111" spans="1:36" ht="15.6" x14ac:dyDescent="0.3">
      <c r="A111" s="27" t="s">
        <v>149</v>
      </c>
      <c r="B111" s="8" t="s">
        <v>164</v>
      </c>
      <c r="C111" s="41">
        <f>D111*100/$D$153</f>
        <v>0</v>
      </c>
      <c r="D111" s="53">
        <f>SUM(E111:G111,K111,M111,N111,O111)</f>
        <v>0</v>
      </c>
      <c r="E111" s="56">
        <v>0</v>
      </c>
      <c r="F111" s="56">
        <v>0</v>
      </c>
      <c r="G111" s="53">
        <f>SUM(H111,I111,J111)</f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3">
        <f>SUM(P111:Q111)</f>
        <v>0</v>
      </c>
      <c r="P111" s="56">
        <v>0</v>
      </c>
      <c r="Q111" s="56">
        <v>0</v>
      </c>
      <c r="R111" s="56">
        <v>0</v>
      </c>
      <c r="S111" s="57">
        <v>0</v>
      </c>
      <c r="T111" s="55">
        <f>SUM(U111:V111)</f>
        <v>0</v>
      </c>
      <c r="U111" s="56">
        <v>0</v>
      </c>
      <c r="V111" s="56">
        <v>0</v>
      </c>
      <c r="W111" s="56">
        <v>0</v>
      </c>
      <c r="X111" s="56">
        <v>0</v>
      </c>
      <c r="Y111" s="53">
        <f>SUM(Z111:AB111)</f>
        <v>0</v>
      </c>
      <c r="Z111" s="56">
        <v>0</v>
      </c>
      <c r="AA111" s="56">
        <v>0</v>
      </c>
      <c r="AB111" s="56">
        <v>0</v>
      </c>
      <c r="AC111" s="4"/>
      <c r="AD111" s="4"/>
      <c r="AE111" s="4"/>
      <c r="AF111" s="19"/>
    </row>
    <row r="112" spans="1:36" ht="15.6" x14ac:dyDescent="0.3">
      <c r="A112" s="26"/>
      <c r="B112" s="12" t="s">
        <v>24</v>
      </c>
      <c r="C112" s="52">
        <f t="shared" ref="C112" si="91">D112*100/$D$153</f>
        <v>0</v>
      </c>
      <c r="D112" s="53">
        <f t="shared" ref="D112:AB112" si="92">SUM(D111:D111)</f>
        <v>0</v>
      </c>
      <c r="E112" s="53">
        <f t="shared" si="92"/>
        <v>0</v>
      </c>
      <c r="F112" s="53">
        <f t="shared" si="92"/>
        <v>0</v>
      </c>
      <c r="G112" s="53">
        <f t="shared" si="92"/>
        <v>0</v>
      </c>
      <c r="H112" s="53">
        <f t="shared" si="92"/>
        <v>0</v>
      </c>
      <c r="I112" s="53">
        <f t="shared" si="92"/>
        <v>0</v>
      </c>
      <c r="J112" s="53">
        <f t="shared" si="92"/>
        <v>0</v>
      </c>
      <c r="K112" s="53">
        <f t="shared" si="92"/>
        <v>0</v>
      </c>
      <c r="L112" s="53">
        <f t="shared" si="92"/>
        <v>0</v>
      </c>
      <c r="M112" s="53">
        <f t="shared" si="92"/>
        <v>0</v>
      </c>
      <c r="N112" s="53">
        <f t="shared" si="92"/>
        <v>0</v>
      </c>
      <c r="O112" s="53">
        <f t="shared" si="92"/>
        <v>0</v>
      </c>
      <c r="P112" s="53">
        <f t="shared" si="92"/>
        <v>0</v>
      </c>
      <c r="Q112" s="53">
        <f t="shared" si="92"/>
        <v>0</v>
      </c>
      <c r="R112" s="53">
        <f t="shared" si="92"/>
        <v>0</v>
      </c>
      <c r="S112" s="54">
        <f t="shared" si="92"/>
        <v>0</v>
      </c>
      <c r="T112" s="55">
        <f t="shared" si="92"/>
        <v>0</v>
      </c>
      <c r="U112" s="53">
        <f t="shared" si="92"/>
        <v>0</v>
      </c>
      <c r="V112" s="53">
        <f t="shared" si="92"/>
        <v>0</v>
      </c>
      <c r="W112" s="53">
        <f t="shared" si="92"/>
        <v>0</v>
      </c>
      <c r="X112" s="53">
        <f t="shared" si="92"/>
        <v>0</v>
      </c>
      <c r="Y112" s="53">
        <f t="shared" si="92"/>
        <v>0</v>
      </c>
      <c r="Z112" s="53">
        <f t="shared" si="92"/>
        <v>0</v>
      </c>
      <c r="AA112" s="53">
        <f t="shared" si="92"/>
        <v>0</v>
      </c>
      <c r="AB112" s="53">
        <f t="shared" si="92"/>
        <v>0</v>
      </c>
      <c r="AC112" s="4"/>
      <c r="AD112" s="4"/>
      <c r="AE112" s="4"/>
      <c r="AF112" s="19"/>
    </row>
    <row r="113" spans="1:32" ht="18.75" customHeight="1" x14ac:dyDescent="0.35">
      <c r="A113" s="108" t="s">
        <v>203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6"/>
      <c r="AD113" s="6"/>
      <c r="AE113" s="6"/>
      <c r="AF113" s="19"/>
    </row>
    <row r="114" spans="1:32" ht="31.5" customHeight="1" x14ac:dyDescent="0.3">
      <c r="A114" s="25" t="s">
        <v>155</v>
      </c>
      <c r="B114" s="8" t="s">
        <v>227</v>
      </c>
      <c r="C114" s="41">
        <f>D114*100/$D$153</f>
        <v>0.2032520325203252</v>
      </c>
      <c r="D114" s="41">
        <f>SUM(E114:G114,K114,M114,N114,O114)</f>
        <v>2</v>
      </c>
      <c r="E114" s="58">
        <v>0</v>
      </c>
      <c r="F114" s="58">
        <v>0</v>
      </c>
      <c r="G114" s="41">
        <f>SUM(H114,I114,J114)</f>
        <v>2</v>
      </c>
      <c r="H114" s="58">
        <v>2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41">
        <f>SUM(P114:Q114)</f>
        <v>0</v>
      </c>
      <c r="P114" s="58">
        <v>0</v>
      </c>
      <c r="Q114" s="58">
        <v>0</v>
      </c>
      <c r="R114" s="58">
        <v>0</v>
      </c>
      <c r="S114" s="59">
        <v>0</v>
      </c>
      <c r="T114" s="42">
        <f>SUM(U114:V114)</f>
        <v>0</v>
      </c>
      <c r="U114" s="58">
        <v>0</v>
      </c>
      <c r="V114" s="58">
        <v>0</v>
      </c>
      <c r="W114" s="58">
        <v>1</v>
      </c>
      <c r="X114" s="58">
        <v>0</v>
      </c>
      <c r="Y114" s="41">
        <f>SUM(Z114:AB114)</f>
        <v>0</v>
      </c>
      <c r="Z114" s="58">
        <v>0</v>
      </c>
      <c r="AA114" s="60">
        <v>0</v>
      </c>
      <c r="AB114" s="60">
        <v>0</v>
      </c>
      <c r="AC114" s="6"/>
      <c r="AD114" s="6"/>
      <c r="AE114" s="6"/>
      <c r="AF114" s="19"/>
    </row>
    <row r="115" spans="1:32" ht="15.6" x14ac:dyDescent="0.3">
      <c r="A115" s="26"/>
      <c r="B115" s="12" t="s">
        <v>24</v>
      </c>
      <c r="C115" s="52">
        <f t="shared" ref="C115" si="93">D115*100/$D$153</f>
        <v>0.2032520325203252</v>
      </c>
      <c r="D115" s="53">
        <f>SUM(D114)</f>
        <v>2</v>
      </c>
      <c r="E115" s="53">
        <f t="shared" ref="E115:AB115" si="94">SUM(E114)</f>
        <v>0</v>
      </c>
      <c r="F115" s="53">
        <f t="shared" si="94"/>
        <v>0</v>
      </c>
      <c r="G115" s="53">
        <f t="shared" si="94"/>
        <v>2</v>
      </c>
      <c r="H115" s="53">
        <f t="shared" si="94"/>
        <v>2</v>
      </c>
      <c r="I115" s="53">
        <f t="shared" si="94"/>
        <v>0</v>
      </c>
      <c r="J115" s="53">
        <f t="shared" si="94"/>
        <v>0</v>
      </c>
      <c r="K115" s="53">
        <f t="shared" si="94"/>
        <v>0</v>
      </c>
      <c r="L115" s="53">
        <f t="shared" si="94"/>
        <v>0</v>
      </c>
      <c r="M115" s="53">
        <f t="shared" si="94"/>
        <v>0</v>
      </c>
      <c r="N115" s="53">
        <f t="shared" si="94"/>
        <v>0</v>
      </c>
      <c r="O115" s="53">
        <f t="shared" si="94"/>
        <v>0</v>
      </c>
      <c r="P115" s="53">
        <f t="shared" si="94"/>
        <v>0</v>
      </c>
      <c r="Q115" s="53">
        <f t="shared" si="94"/>
        <v>0</v>
      </c>
      <c r="R115" s="53">
        <f t="shared" si="94"/>
        <v>0</v>
      </c>
      <c r="S115" s="54">
        <f t="shared" si="94"/>
        <v>0</v>
      </c>
      <c r="T115" s="55">
        <f t="shared" si="94"/>
        <v>0</v>
      </c>
      <c r="U115" s="53">
        <f t="shared" si="94"/>
        <v>0</v>
      </c>
      <c r="V115" s="53">
        <f t="shared" si="94"/>
        <v>0</v>
      </c>
      <c r="W115" s="53">
        <f t="shared" si="94"/>
        <v>1</v>
      </c>
      <c r="X115" s="53">
        <f t="shared" si="94"/>
        <v>0</v>
      </c>
      <c r="Y115" s="53">
        <f t="shared" si="94"/>
        <v>0</v>
      </c>
      <c r="Z115" s="53">
        <f t="shared" si="94"/>
        <v>0</v>
      </c>
      <c r="AA115" s="53">
        <f t="shared" si="94"/>
        <v>0</v>
      </c>
      <c r="AB115" s="53">
        <f t="shared" si="94"/>
        <v>0</v>
      </c>
      <c r="AC115" s="4"/>
      <c r="AD115" s="4"/>
      <c r="AE115" s="4"/>
      <c r="AF115" s="19"/>
    </row>
    <row r="116" spans="1:32" ht="18" customHeight="1" x14ac:dyDescent="0.35">
      <c r="A116" s="108" t="s">
        <v>228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4"/>
      <c r="AD116" s="4"/>
      <c r="AE116" s="4"/>
      <c r="AF116" s="19"/>
    </row>
    <row r="117" spans="1:32" ht="33" customHeight="1" x14ac:dyDescent="0.3">
      <c r="A117" s="25" t="s">
        <v>156</v>
      </c>
      <c r="B117" s="8" t="s">
        <v>229</v>
      </c>
      <c r="C117" s="41">
        <f>D117*100/$D$153</f>
        <v>0.1016260162601626</v>
      </c>
      <c r="D117" s="53">
        <f>SUM(E117:G117,K117,M117,N117,O117)</f>
        <v>1</v>
      </c>
      <c r="E117" s="56">
        <v>0</v>
      </c>
      <c r="F117" s="56">
        <v>0</v>
      </c>
      <c r="G117" s="53">
        <f>SUM(H117,I117,J117)</f>
        <v>1</v>
      </c>
      <c r="H117" s="56">
        <v>1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3">
        <f>SUM(P117:Q117)</f>
        <v>0</v>
      </c>
      <c r="P117" s="56">
        <v>0</v>
      </c>
      <c r="Q117" s="56">
        <v>0</v>
      </c>
      <c r="R117" s="56">
        <v>0</v>
      </c>
      <c r="S117" s="57">
        <v>0</v>
      </c>
      <c r="T117" s="55">
        <f>SUM(U117:V117)</f>
        <v>0</v>
      </c>
      <c r="U117" s="56">
        <v>0</v>
      </c>
      <c r="V117" s="56">
        <v>0</v>
      </c>
      <c r="W117" s="56">
        <v>0</v>
      </c>
      <c r="X117" s="56">
        <v>0</v>
      </c>
      <c r="Y117" s="53">
        <f>SUM(Z117:AB117)</f>
        <v>0</v>
      </c>
      <c r="Z117" s="56">
        <v>0</v>
      </c>
      <c r="AA117" s="56">
        <v>0</v>
      </c>
      <c r="AB117" s="56">
        <v>0</v>
      </c>
      <c r="AC117" s="4"/>
      <c r="AD117" s="4"/>
      <c r="AE117" s="4"/>
      <c r="AF117" s="19"/>
    </row>
    <row r="118" spans="1:32" ht="15.6" x14ac:dyDescent="0.3">
      <c r="A118" s="25" t="s">
        <v>157</v>
      </c>
      <c r="B118" s="8" t="s">
        <v>169</v>
      </c>
      <c r="C118" s="41">
        <f t="shared" ref="C118:C121" si="95">D118*100/$D$153</f>
        <v>0</v>
      </c>
      <c r="D118" s="53">
        <f t="shared" ref="D118:D120" si="96">SUM(E118:G118,K118,M118,N118,O118)</f>
        <v>0</v>
      </c>
      <c r="E118" s="56">
        <v>0</v>
      </c>
      <c r="F118" s="56">
        <v>0</v>
      </c>
      <c r="G118" s="53">
        <f t="shared" ref="G118:G120" si="97">SUM(H118,I118,J118)</f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3">
        <f t="shared" ref="O118:O120" si="98">SUM(P118:Q118)</f>
        <v>0</v>
      </c>
      <c r="P118" s="56">
        <v>0</v>
      </c>
      <c r="Q118" s="56">
        <v>0</v>
      </c>
      <c r="R118" s="56">
        <v>0</v>
      </c>
      <c r="S118" s="57">
        <v>0</v>
      </c>
      <c r="T118" s="55">
        <f t="shared" ref="T118:T120" si="99">SUM(U118:V118)</f>
        <v>0</v>
      </c>
      <c r="U118" s="56">
        <v>0</v>
      </c>
      <c r="V118" s="56">
        <v>0</v>
      </c>
      <c r="W118" s="56">
        <v>0</v>
      </c>
      <c r="X118" s="56">
        <v>0</v>
      </c>
      <c r="Y118" s="53">
        <f t="shared" ref="Y118:Y120" si="100">SUM(Z118:AB118)</f>
        <v>0</v>
      </c>
      <c r="Z118" s="56">
        <v>0</v>
      </c>
      <c r="AA118" s="56">
        <v>0</v>
      </c>
      <c r="AB118" s="56">
        <v>0</v>
      </c>
      <c r="AC118" s="4"/>
      <c r="AD118" s="4"/>
      <c r="AE118" s="4"/>
      <c r="AF118" s="19"/>
    </row>
    <row r="119" spans="1:32" ht="31.2" x14ac:dyDescent="0.3">
      <c r="A119" s="25" t="s">
        <v>161</v>
      </c>
      <c r="B119" s="8" t="s">
        <v>230</v>
      </c>
      <c r="C119" s="41">
        <f t="shared" si="95"/>
        <v>0</v>
      </c>
      <c r="D119" s="53">
        <f t="shared" si="96"/>
        <v>0</v>
      </c>
      <c r="E119" s="56">
        <v>0</v>
      </c>
      <c r="F119" s="56">
        <v>0</v>
      </c>
      <c r="G119" s="53">
        <f t="shared" si="97"/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3">
        <f t="shared" si="98"/>
        <v>0</v>
      </c>
      <c r="P119" s="56">
        <v>0</v>
      </c>
      <c r="Q119" s="56">
        <v>0</v>
      </c>
      <c r="R119" s="56">
        <v>0</v>
      </c>
      <c r="S119" s="57">
        <v>0</v>
      </c>
      <c r="T119" s="55">
        <f t="shared" si="99"/>
        <v>0</v>
      </c>
      <c r="U119" s="56">
        <v>0</v>
      </c>
      <c r="V119" s="56">
        <v>0</v>
      </c>
      <c r="W119" s="56">
        <v>0</v>
      </c>
      <c r="X119" s="56">
        <v>0</v>
      </c>
      <c r="Y119" s="53">
        <f t="shared" si="100"/>
        <v>0</v>
      </c>
      <c r="Z119" s="56">
        <v>0</v>
      </c>
      <c r="AA119" s="56">
        <v>0</v>
      </c>
      <c r="AB119" s="56">
        <v>0</v>
      </c>
      <c r="AC119" s="4"/>
      <c r="AD119" s="4"/>
      <c r="AE119" s="4"/>
      <c r="AF119" s="19"/>
    </row>
    <row r="120" spans="1:32" ht="31.2" x14ac:dyDescent="0.3">
      <c r="A120" s="25" t="s">
        <v>162</v>
      </c>
      <c r="B120" s="10" t="s">
        <v>231</v>
      </c>
      <c r="C120" s="41">
        <f t="shared" si="95"/>
        <v>0</v>
      </c>
      <c r="D120" s="53">
        <f t="shared" si="96"/>
        <v>0</v>
      </c>
      <c r="E120" s="56">
        <v>0</v>
      </c>
      <c r="F120" s="56">
        <v>0</v>
      </c>
      <c r="G120" s="53">
        <f t="shared" si="97"/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3">
        <f t="shared" si="98"/>
        <v>0</v>
      </c>
      <c r="P120" s="56">
        <v>0</v>
      </c>
      <c r="Q120" s="56">
        <v>0</v>
      </c>
      <c r="R120" s="56">
        <v>0</v>
      </c>
      <c r="S120" s="57">
        <v>0</v>
      </c>
      <c r="T120" s="55">
        <f t="shared" si="99"/>
        <v>0</v>
      </c>
      <c r="U120" s="56">
        <v>0</v>
      </c>
      <c r="V120" s="56">
        <v>0</v>
      </c>
      <c r="W120" s="56">
        <v>0</v>
      </c>
      <c r="X120" s="56">
        <v>0</v>
      </c>
      <c r="Y120" s="53">
        <f t="shared" si="100"/>
        <v>0</v>
      </c>
      <c r="Z120" s="56">
        <v>0</v>
      </c>
      <c r="AA120" s="56">
        <v>0</v>
      </c>
      <c r="AB120" s="56">
        <v>0</v>
      </c>
      <c r="AC120" s="4"/>
      <c r="AD120" s="4"/>
      <c r="AE120" s="4"/>
      <c r="AF120" s="19"/>
    </row>
    <row r="121" spans="1:32" ht="15.6" x14ac:dyDescent="0.3">
      <c r="A121" s="26"/>
      <c r="B121" s="12" t="s">
        <v>24</v>
      </c>
      <c r="C121" s="52">
        <f t="shared" si="95"/>
        <v>0.1016260162601626</v>
      </c>
      <c r="D121" s="53">
        <f>SUM(D117:D120)</f>
        <v>1</v>
      </c>
      <c r="E121" s="53">
        <f t="shared" ref="E121:AB121" si="101">SUM(E117:E120)</f>
        <v>0</v>
      </c>
      <c r="F121" s="53">
        <f t="shared" si="101"/>
        <v>0</v>
      </c>
      <c r="G121" s="53">
        <f t="shared" si="101"/>
        <v>1</v>
      </c>
      <c r="H121" s="53">
        <f t="shared" si="101"/>
        <v>1</v>
      </c>
      <c r="I121" s="53">
        <f t="shared" si="101"/>
        <v>0</v>
      </c>
      <c r="J121" s="53">
        <f t="shared" si="101"/>
        <v>0</v>
      </c>
      <c r="K121" s="53">
        <f t="shared" si="101"/>
        <v>0</v>
      </c>
      <c r="L121" s="53">
        <f t="shared" si="101"/>
        <v>0</v>
      </c>
      <c r="M121" s="53">
        <f t="shared" si="101"/>
        <v>0</v>
      </c>
      <c r="N121" s="53">
        <f t="shared" si="101"/>
        <v>0</v>
      </c>
      <c r="O121" s="53">
        <f t="shared" si="101"/>
        <v>0</v>
      </c>
      <c r="P121" s="53">
        <f t="shared" si="101"/>
        <v>0</v>
      </c>
      <c r="Q121" s="53">
        <f t="shared" si="101"/>
        <v>0</v>
      </c>
      <c r="R121" s="53">
        <f t="shared" si="101"/>
        <v>0</v>
      </c>
      <c r="S121" s="54">
        <f t="shared" si="101"/>
        <v>0</v>
      </c>
      <c r="T121" s="55">
        <f t="shared" si="101"/>
        <v>0</v>
      </c>
      <c r="U121" s="53">
        <f t="shared" si="101"/>
        <v>0</v>
      </c>
      <c r="V121" s="53">
        <f t="shared" si="101"/>
        <v>0</v>
      </c>
      <c r="W121" s="53">
        <f t="shared" si="101"/>
        <v>0</v>
      </c>
      <c r="X121" s="53">
        <f t="shared" si="101"/>
        <v>0</v>
      </c>
      <c r="Y121" s="53">
        <f t="shared" si="101"/>
        <v>0</v>
      </c>
      <c r="Z121" s="53">
        <f t="shared" si="101"/>
        <v>0</v>
      </c>
      <c r="AA121" s="53">
        <f t="shared" si="101"/>
        <v>0</v>
      </c>
      <c r="AB121" s="53">
        <f t="shared" si="101"/>
        <v>0</v>
      </c>
      <c r="AC121" s="4"/>
      <c r="AD121" s="4"/>
      <c r="AE121" s="4"/>
      <c r="AF121" s="19"/>
    </row>
    <row r="122" spans="1:32" ht="18" customHeight="1" x14ac:dyDescent="0.35">
      <c r="A122" s="108" t="s">
        <v>201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4"/>
      <c r="AD122" s="4"/>
      <c r="AE122" s="4"/>
      <c r="AF122" s="19"/>
    </row>
    <row r="123" spans="1:32" ht="18.75" customHeight="1" x14ac:dyDescent="0.35">
      <c r="A123" s="103" t="s">
        <v>202</v>
      </c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4"/>
      <c r="AD123" s="4"/>
      <c r="AE123" s="4"/>
      <c r="AF123" s="19"/>
    </row>
    <row r="124" spans="1:32" ht="31.2" x14ac:dyDescent="0.3">
      <c r="A124" s="25" t="s">
        <v>163</v>
      </c>
      <c r="B124" s="8" t="s">
        <v>232</v>
      </c>
      <c r="C124" s="41">
        <f>D124*100/$D$153</f>
        <v>0</v>
      </c>
      <c r="D124" s="53">
        <f>SUM(E124:G124,K124,M124,N124,O124)</f>
        <v>0</v>
      </c>
      <c r="E124" s="56">
        <v>0</v>
      </c>
      <c r="F124" s="56">
        <v>0</v>
      </c>
      <c r="G124" s="53">
        <f>SUM(H124,I124,J124)</f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3">
        <f>SUM(P124:Q124)</f>
        <v>0</v>
      </c>
      <c r="P124" s="56">
        <v>0</v>
      </c>
      <c r="Q124" s="56">
        <v>0</v>
      </c>
      <c r="R124" s="56">
        <v>0</v>
      </c>
      <c r="S124" s="57">
        <v>0</v>
      </c>
      <c r="T124" s="55">
        <f>SUM(U124:V124)</f>
        <v>0</v>
      </c>
      <c r="U124" s="56">
        <v>0</v>
      </c>
      <c r="V124" s="56">
        <v>0</v>
      </c>
      <c r="W124" s="56">
        <v>0</v>
      </c>
      <c r="X124" s="56">
        <v>0</v>
      </c>
      <c r="Y124" s="53">
        <f>SUM(Z124:AB124)</f>
        <v>0</v>
      </c>
      <c r="Z124" s="56">
        <v>0</v>
      </c>
      <c r="AA124" s="56">
        <v>0</v>
      </c>
      <c r="AB124" s="56">
        <v>0</v>
      </c>
      <c r="AC124" s="4"/>
      <c r="AD124" s="4"/>
      <c r="AE124" s="4"/>
      <c r="AF124" s="19"/>
    </row>
    <row r="125" spans="1:32" ht="46.8" x14ac:dyDescent="0.3">
      <c r="A125" s="25" t="s">
        <v>165</v>
      </c>
      <c r="B125" s="8" t="s">
        <v>233</v>
      </c>
      <c r="C125" s="41">
        <f>D125*100/$D$153</f>
        <v>0</v>
      </c>
      <c r="D125" s="53">
        <f>SUM(E125:G125,K125,M125,N125,O125)</f>
        <v>0</v>
      </c>
      <c r="E125" s="56">
        <v>0</v>
      </c>
      <c r="F125" s="56">
        <v>0</v>
      </c>
      <c r="G125" s="53">
        <f>SUM(H125,I125,J125)</f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3">
        <f>SUM(P125:Q125)</f>
        <v>0</v>
      </c>
      <c r="P125" s="56">
        <v>0</v>
      </c>
      <c r="Q125" s="56">
        <v>0</v>
      </c>
      <c r="R125" s="56">
        <v>0</v>
      </c>
      <c r="S125" s="57">
        <v>0</v>
      </c>
      <c r="T125" s="55">
        <f>SUM(U125:V125)</f>
        <v>0</v>
      </c>
      <c r="U125" s="56">
        <v>0</v>
      </c>
      <c r="V125" s="56">
        <v>0</v>
      </c>
      <c r="W125" s="56">
        <v>0</v>
      </c>
      <c r="X125" s="56">
        <v>0</v>
      </c>
      <c r="Y125" s="53">
        <f>SUM(Z125:AB125)</f>
        <v>0</v>
      </c>
      <c r="Z125" s="56">
        <v>0</v>
      </c>
      <c r="AA125" s="56">
        <v>0</v>
      </c>
      <c r="AB125" s="56">
        <v>0</v>
      </c>
      <c r="AC125" s="4"/>
      <c r="AD125" s="4"/>
      <c r="AE125" s="4"/>
      <c r="AF125" s="19"/>
    </row>
    <row r="126" spans="1:32" ht="15.6" x14ac:dyDescent="0.3">
      <c r="A126" s="26"/>
      <c r="B126" s="12" t="s">
        <v>24</v>
      </c>
      <c r="C126" s="52">
        <f t="shared" ref="C126" si="102">D126*100/$D$153</f>
        <v>0</v>
      </c>
      <c r="D126" s="53">
        <f>SUM(D124:D125)</f>
        <v>0</v>
      </c>
      <c r="E126" s="53">
        <f t="shared" ref="E126:AB126" si="103">SUM(E124:E125)</f>
        <v>0</v>
      </c>
      <c r="F126" s="53">
        <f t="shared" si="103"/>
        <v>0</v>
      </c>
      <c r="G126" s="53">
        <f t="shared" si="103"/>
        <v>0</v>
      </c>
      <c r="H126" s="53">
        <f t="shared" si="103"/>
        <v>0</v>
      </c>
      <c r="I126" s="53">
        <f t="shared" si="103"/>
        <v>0</v>
      </c>
      <c r="J126" s="53">
        <f t="shared" si="103"/>
        <v>0</v>
      </c>
      <c r="K126" s="53">
        <f t="shared" si="103"/>
        <v>0</v>
      </c>
      <c r="L126" s="53">
        <f t="shared" si="103"/>
        <v>0</v>
      </c>
      <c r="M126" s="53">
        <f t="shared" si="103"/>
        <v>0</v>
      </c>
      <c r="N126" s="53">
        <f t="shared" si="103"/>
        <v>0</v>
      </c>
      <c r="O126" s="53">
        <f t="shared" si="103"/>
        <v>0</v>
      </c>
      <c r="P126" s="53">
        <f t="shared" si="103"/>
        <v>0</v>
      </c>
      <c r="Q126" s="53">
        <f t="shared" si="103"/>
        <v>0</v>
      </c>
      <c r="R126" s="53">
        <f t="shared" si="103"/>
        <v>0</v>
      </c>
      <c r="S126" s="54">
        <f t="shared" si="103"/>
        <v>0</v>
      </c>
      <c r="T126" s="55">
        <f t="shared" si="103"/>
        <v>0</v>
      </c>
      <c r="U126" s="53">
        <f t="shared" si="103"/>
        <v>0</v>
      </c>
      <c r="V126" s="53">
        <f t="shared" si="103"/>
        <v>0</v>
      </c>
      <c r="W126" s="53">
        <f t="shared" si="103"/>
        <v>0</v>
      </c>
      <c r="X126" s="53">
        <f t="shared" si="103"/>
        <v>0</v>
      </c>
      <c r="Y126" s="53">
        <f t="shared" si="103"/>
        <v>0</v>
      </c>
      <c r="Z126" s="53">
        <f t="shared" si="103"/>
        <v>0</v>
      </c>
      <c r="AA126" s="53">
        <f t="shared" si="103"/>
        <v>0</v>
      </c>
      <c r="AB126" s="53">
        <f t="shared" si="103"/>
        <v>0</v>
      </c>
      <c r="AC126" s="4"/>
      <c r="AD126" s="4"/>
      <c r="AE126" s="4"/>
      <c r="AF126" s="19"/>
    </row>
    <row r="127" spans="1:32" ht="18.75" customHeight="1" x14ac:dyDescent="0.35">
      <c r="A127" s="103" t="s">
        <v>174</v>
      </c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4"/>
      <c r="AD127" s="4"/>
      <c r="AE127" s="4"/>
      <c r="AF127" s="19"/>
    </row>
    <row r="128" spans="1:32" ht="31.2" x14ac:dyDescent="0.3">
      <c r="A128" s="25" t="s">
        <v>166</v>
      </c>
      <c r="B128" s="8" t="s">
        <v>175</v>
      </c>
      <c r="C128" s="41">
        <f>D128*100/$D$153</f>
        <v>0.2032520325203252</v>
      </c>
      <c r="D128" s="53">
        <f>SUM(E128:G128,K128,M128,N128,O128)</f>
        <v>2</v>
      </c>
      <c r="E128" s="56">
        <v>0</v>
      </c>
      <c r="F128" s="56">
        <v>0</v>
      </c>
      <c r="G128" s="53">
        <f>SUM(H128,I128,J128)</f>
        <v>2</v>
      </c>
      <c r="H128" s="56">
        <v>2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3">
        <f>SUM(P128:Q128)</f>
        <v>0</v>
      </c>
      <c r="P128" s="56">
        <v>0</v>
      </c>
      <c r="Q128" s="56">
        <v>0</v>
      </c>
      <c r="R128" s="56">
        <v>0</v>
      </c>
      <c r="S128" s="57">
        <v>0</v>
      </c>
      <c r="T128" s="55">
        <f>SUM(U128:V128)</f>
        <v>0</v>
      </c>
      <c r="U128" s="56">
        <v>0</v>
      </c>
      <c r="V128" s="56">
        <v>0</v>
      </c>
      <c r="W128" s="56">
        <v>1</v>
      </c>
      <c r="X128" s="56">
        <v>0</v>
      </c>
      <c r="Y128" s="53">
        <f>SUM(Z128:AB128)</f>
        <v>0</v>
      </c>
      <c r="Z128" s="56">
        <v>0</v>
      </c>
      <c r="AA128" s="56">
        <v>0</v>
      </c>
      <c r="AB128" s="56">
        <v>0</v>
      </c>
      <c r="AC128" s="4"/>
      <c r="AD128" s="4"/>
      <c r="AE128" s="4"/>
      <c r="AF128" s="19"/>
    </row>
    <row r="129" spans="1:39" ht="15.6" x14ac:dyDescent="0.3">
      <c r="A129" s="25" t="s">
        <v>167</v>
      </c>
      <c r="B129" s="8" t="s">
        <v>176</v>
      </c>
      <c r="C129" s="41">
        <f>D129*100/$D$153</f>
        <v>0</v>
      </c>
      <c r="D129" s="53">
        <f>SUM(E129:G129,K129,M129,N129,O129)</f>
        <v>0</v>
      </c>
      <c r="E129" s="56">
        <v>0</v>
      </c>
      <c r="F129" s="56">
        <v>0</v>
      </c>
      <c r="G129" s="53">
        <f>SUM(H129,I129,J129)</f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3">
        <f>SUM(P129:Q129)</f>
        <v>0</v>
      </c>
      <c r="P129" s="56">
        <v>0</v>
      </c>
      <c r="Q129" s="56">
        <v>0</v>
      </c>
      <c r="R129" s="56">
        <v>0</v>
      </c>
      <c r="S129" s="57">
        <v>0</v>
      </c>
      <c r="T129" s="55">
        <f>SUM(U129:V129)</f>
        <v>0</v>
      </c>
      <c r="U129" s="56">
        <v>0</v>
      </c>
      <c r="V129" s="56">
        <v>0</v>
      </c>
      <c r="W129" s="56">
        <v>0</v>
      </c>
      <c r="X129" s="56">
        <v>0</v>
      </c>
      <c r="Y129" s="53">
        <f>SUM(Z129:AB129)</f>
        <v>0</v>
      </c>
      <c r="Z129" s="56">
        <v>0</v>
      </c>
      <c r="AA129" s="56">
        <v>0</v>
      </c>
      <c r="AB129" s="56">
        <v>0</v>
      </c>
      <c r="AC129" s="4"/>
      <c r="AD129" s="4"/>
      <c r="AE129" s="4"/>
      <c r="AF129" s="19"/>
    </row>
    <row r="130" spans="1:39" ht="15.6" x14ac:dyDescent="0.3">
      <c r="A130" s="26"/>
      <c r="B130" s="12" t="s">
        <v>24</v>
      </c>
      <c r="C130" s="52">
        <f t="shared" ref="C130" si="104">D130*100/$D$153</f>
        <v>0.2032520325203252</v>
      </c>
      <c r="D130" s="53">
        <f>SUM(D128:D129)</f>
        <v>2</v>
      </c>
      <c r="E130" s="53">
        <f t="shared" ref="E130:AB130" si="105">SUM(E128:E129)</f>
        <v>0</v>
      </c>
      <c r="F130" s="53">
        <f t="shared" si="105"/>
        <v>0</v>
      </c>
      <c r="G130" s="53">
        <f t="shared" si="105"/>
        <v>2</v>
      </c>
      <c r="H130" s="53">
        <f t="shared" si="105"/>
        <v>2</v>
      </c>
      <c r="I130" s="53">
        <f t="shared" si="105"/>
        <v>0</v>
      </c>
      <c r="J130" s="53">
        <f t="shared" si="105"/>
        <v>0</v>
      </c>
      <c r="K130" s="53">
        <f t="shared" si="105"/>
        <v>0</v>
      </c>
      <c r="L130" s="53">
        <f t="shared" si="105"/>
        <v>0</v>
      </c>
      <c r="M130" s="53">
        <f t="shared" si="105"/>
        <v>0</v>
      </c>
      <c r="N130" s="53">
        <f t="shared" si="105"/>
        <v>0</v>
      </c>
      <c r="O130" s="53">
        <f t="shared" si="105"/>
        <v>0</v>
      </c>
      <c r="P130" s="53">
        <f t="shared" si="105"/>
        <v>0</v>
      </c>
      <c r="Q130" s="53">
        <f t="shared" si="105"/>
        <v>0</v>
      </c>
      <c r="R130" s="53">
        <f t="shared" si="105"/>
        <v>0</v>
      </c>
      <c r="S130" s="54">
        <f t="shared" si="105"/>
        <v>0</v>
      </c>
      <c r="T130" s="55">
        <f t="shared" si="105"/>
        <v>0</v>
      </c>
      <c r="U130" s="53">
        <f t="shared" si="105"/>
        <v>0</v>
      </c>
      <c r="V130" s="53">
        <f t="shared" si="105"/>
        <v>0</v>
      </c>
      <c r="W130" s="53">
        <f t="shared" si="105"/>
        <v>1</v>
      </c>
      <c r="X130" s="53">
        <f t="shared" si="105"/>
        <v>0</v>
      </c>
      <c r="Y130" s="53">
        <f t="shared" si="105"/>
        <v>0</v>
      </c>
      <c r="Z130" s="53">
        <f t="shared" si="105"/>
        <v>0</v>
      </c>
      <c r="AA130" s="53">
        <f t="shared" si="105"/>
        <v>0</v>
      </c>
      <c r="AB130" s="53">
        <f t="shared" si="105"/>
        <v>0</v>
      </c>
      <c r="AC130" s="4"/>
      <c r="AD130" s="4"/>
      <c r="AE130" s="4"/>
      <c r="AF130" s="19"/>
    </row>
    <row r="131" spans="1:39" ht="21" customHeight="1" x14ac:dyDescent="0.35">
      <c r="A131" s="103" t="s">
        <v>177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4"/>
      <c r="AD131" s="4"/>
      <c r="AE131" s="4"/>
      <c r="AF131" s="19"/>
    </row>
    <row r="132" spans="1:39" ht="31.2" x14ac:dyDescent="0.3">
      <c r="A132" s="25" t="s">
        <v>249</v>
      </c>
      <c r="B132" s="8" t="s">
        <v>184</v>
      </c>
      <c r="C132" s="41">
        <f>D132*100/$D$153</f>
        <v>0.2032520325203252</v>
      </c>
      <c r="D132" s="53">
        <f>SUM(E132:G132,K132,M132,N132,O132)</f>
        <v>2</v>
      </c>
      <c r="E132" s="56">
        <v>0</v>
      </c>
      <c r="F132" s="56">
        <v>0</v>
      </c>
      <c r="G132" s="53">
        <f>SUM(H132,I132,J132)</f>
        <v>2</v>
      </c>
      <c r="H132" s="56">
        <v>2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3">
        <f>SUM(P132:Q132)</f>
        <v>0</v>
      </c>
      <c r="P132" s="56">
        <v>0</v>
      </c>
      <c r="Q132" s="56">
        <v>0</v>
      </c>
      <c r="R132" s="56">
        <v>0</v>
      </c>
      <c r="S132" s="57">
        <v>0</v>
      </c>
      <c r="T132" s="55">
        <f>SUM(U132:V132)</f>
        <v>0</v>
      </c>
      <c r="U132" s="56">
        <v>0</v>
      </c>
      <c r="V132" s="56">
        <v>0</v>
      </c>
      <c r="W132" s="56">
        <v>1</v>
      </c>
      <c r="X132" s="56">
        <v>0</v>
      </c>
      <c r="Y132" s="53">
        <f>SUM(Z132:AB132)</f>
        <v>0</v>
      </c>
      <c r="Z132" s="56">
        <v>0</v>
      </c>
      <c r="AA132" s="56">
        <v>0</v>
      </c>
      <c r="AB132" s="56">
        <v>0</v>
      </c>
      <c r="AC132" s="4"/>
      <c r="AD132" s="4"/>
      <c r="AE132" s="4"/>
      <c r="AF132" s="19"/>
    </row>
    <row r="133" spans="1:39" ht="31.2" x14ac:dyDescent="0.3">
      <c r="A133" s="25" t="s">
        <v>168</v>
      </c>
      <c r="B133" s="8" t="s">
        <v>234</v>
      </c>
      <c r="C133" s="41">
        <f t="shared" ref="C133:C137" si="106">D133*100/$D$153</f>
        <v>0</v>
      </c>
      <c r="D133" s="53">
        <f t="shared" ref="D133:D136" si="107">SUM(E133:G133,K133,M133,N133,O133)</f>
        <v>0</v>
      </c>
      <c r="E133" s="56">
        <v>0</v>
      </c>
      <c r="F133" s="56">
        <v>0</v>
      </c>
      <c r="G133" s="53">
        <f t="shared" ref="G133:G136" si="108">SUM(H133,I133,J133)</f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3">
        <f t="shared" ref="O133:O136" si="109">SUM(P133:Q133)</f>
        <v>0</v>
      </c>
      <c r="P133" s="56">
        <v>0</v>
      </c>
      <c r="Q133" s="56">
        <v>0</v>
      </c>
      <c r="R133" s="56">
        <v>0</v>
      </c>
      <c r="S133" s="57">
        <v>0</v>
      </c>
      <c r="T133" s="55">
        <f t="shared" ref="T133:T136" si="110">SUM(U133:V133)</f>
        <v>0</v>
      </c>
      <c r="U133" s="56">
        <v>0</v>
      </c>
      <c r="V133" s="56">
        <v>0</v>
      </c>
      <c r="W133" s="56">
        <v>0</v>
      </c>
      <c r="X133" s="56">
        <v>0</v>
      </c>
      <c r="Y133" s="53">
        <f t="shared" ref="Y133:Y136" si="111">SUM(Z133:AB133)</f>
        <v>0</v>
      </c>
      <c r="Z133" s="56">
        <v>0</v>
      </c>
      <c r="AA133" s="56">
        <v>0</v>
      </c>
      <c r="AB133" s="56">
        <v>0</v>
      </c>
      <c r="AC133" s="4"/>
      <c r="AD133" s="4"/>
      <c r="AE133" s="4"/>
      <c r="AF133" s="19"/>
    </row>
    <row r="134" spans="1:39" ht="31.2" x14ac:dyDescent="0.3">
      <c r="A134" s="25" t="s">
        <v>170</v>
      </c>
      <c r="B134" s="8" t="s">
        <v>185</v>
      </c>
      <c r="C134" s="41">
        <f t="shared" si="106"/>
        <v>0</v>
      </c>
      <c r="D134" s="53">
        <f t="shared" si="107"/>
        <v>0</v>
      </c>
      <c r="E134" s="56">
        <v>0</v>
      </c>
      <c r="F134" s="56">
        <v>0</v>
      </c>
      <c r="G134" s="53">
        <f t="shared" si="108"/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3">
        <f t="shared" si="109"/>
        <v>0</v>
      </c>
      <c r="P134" s="56">
        <v>0</v>
      </c>
      <c r="Q134" s="56">
        <v>0</v>
      </c>
      <c r="R134" s="56">
        <v>0</v>
      </c>
      <c r="S134" s="57">
        <v>0</v>
      </c>
      <c r="T134" s="55">
        <f t="shared" si="110"/>
        <v>0</v>
      </c>
      <c r="U134" s="56">
        <v>0</v>
      </c>
      <c r="V134" s="56">
        <v>0</v>
      </c>
      <c r="W134" s="56">
        <v>0</v>
      </c>
      <c r="X134" s="56">
        <v>0</v>
      </c>
      <c r="Y134" s="53">
        <f t="shared" si="111"/>
        <v>0</v>
      </c>
      <c r="Z134" s="56">
        <v>0</v>
      </c>
      <c r="AA134" s="56">
        <v>0</v>
      </c>
      <c r="AB134" s="56">
        <v>0</v>
      </c>
      <c r="AC134" s="4"/>
      <c r="AD134" s="4"/>
      <c r="AE134" s="4"/>
      <c r="AF134" s="19"/>
    </row>
    <row r="135" spans="1:39" ht="31.2" x14ac:dyDescent="0.3">
      <c r="A135" s="25" t="s">
        <v>171</v>
      </c>
      <c r="B135" s="8" t="s">
        <v>235</v>
      </c>
      <c r="C135" s="41">
        <f t="shared" si="106"/>
        <v>0</v>
      </c>
      <c r="D135" s="53">
        <f t="shared" si="107"/>
        <v>0</v>
      </c>
      <c r="E135" s="56">
        <v>0</v>
      </c>
      <c r="F135" s="56">
        <v>0</v>
      </c>
      <c r="G135" s="53">
        <f t="shared" si="108"/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>
        <v>0</v>
      </c>
      <c r="O135" s="53">
        <f t="shared" si="109"/>
        <v>0</v>
      </c>
      <c r="P135" s="56">
        <v>0</v>
      </c>
      <c r="Q135" s="56">
        <v>0</v>
      </c>
      <c r="R135" s="56">
        <v>0</v>
      </c>
      <c r="S135" s="57">
        <v>0</v>
      </c>
      <c r="T135" s="55">
        <f t="shared" si="110"/>
        <v>0</v>
      </c>
      <c r="U135" s="56">
        <v>0</v>
      </c>
      <c r="V135" s="56">
        <v>0</v>
      </c>
      <c r="W135" s="56">
        <v>0</v>
      </c>
      <c r="X135" s="56">
        <v>0</v>
      </c>
      <c r="Y135" s="53">
        <f t="shared" si="111"/>
        <v>0</v>
      </c>
      <c r="Z135" s="56">
        <v>0</v>
      </c>
      <c r="AA135" s="56">
        <v>0</v>
      </c>
      <c r="AB135" s="56">
        <v>0</v>
      </c>
      <c r="AC135" s="4"/>
      <c r="AD135" s="4"/>
      <c r="AE135" s="4"/>
      <c r="AF135" s="19"/>
    </row>
    <row r="136" spans="1:39" ht="15.6" x14ac:dyDescent="0.3">
      <c r="A136" s="25" t="s">
        <v>172</v>
      </c>
      <c r="B136" s="8" t="s">
        <v>186</v>
      </c>
      <c r="C136" s="41">
        <f t="shared" si="106"/>
        <v>0.2032520325203252</v>
      </c>
      <c r="D136" s="53">
        <f t="shared" si="107"/>
        <v>2</v>
      </c>
      <c r="E136" s="56">
        <v>0</v>
      </c>
      <c r="F136" s="56">
        <v>0</v>
      </c>
      <c r="G136" s="53">
        <f t="shared" si="108"/>
        <v>2</v>
      </c>
      <c r="H136" s="56">
        <v>2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3">
        <f t="shared" si="109"/>
        <v>0</v>
      </c>
      <c r="P136" s="56">
        <v>0</v>
      </c>
      <c r="Q136" s="56">
        <v>0</v>
      </c>
      <c r="R136" s="56">
        <v>0</v>
      </c>
      <c r="S136" s="57">
        <v>0</v>
      </c>
      <c r="T136" s="55">
        <f t="shared" si="110"/>
        <v>0</v>
      </c>
      <c r="U136" s="56">
        <v>0</v>
      </c>
      <c r="V136" s="56">
        <v>0</v>
      </c>
      <c r="W136" s="56">
        <v>1</v>
      </c>
      <c r="X136" s="56">
        <v>0</v>
      </c>
      <c r="Y136" s="53">
        <f t="shared" si="111"/>
        <v>0</v>
      </c>
      <c r="Z136" s="56">
        <v>0</v>
      </c>
      <c r="AA136" s="56">
        <v>0</v>
      </c>
      <c r="AB136" s="56">
        <v>0</v>
      </c>
      <c r="AC136" s="4"/>
      <c r="AD136" s="4"/>
      <c r="AE136" s="4"/>
      <c r="AF136" s="19"/>
      <c r="AM136" s="46"/>
    </row>
    <row r="137" spans="1:39" ht="15.6" x14ac:dyDescent="0.3">
      <c r="A137" s="28"/>
      <c r="B137" s="29" t="s">
        <v>24</v>
      </c>
      <c r="C137" s="61">
        <f t="shared" si="106"/>
        <v>0.4065040650406504</v>
      </c>
      <c r="D137" s="53">
        <f>SUM(D132:D136)</f>
        <v>4</v>
      </c>
      <c r="E137" s="53">
        <f t="shared" ref="E137:AB137" si="112">SUM(E132:E136)</f>
        <v>0</v>
      </c>
      <c r="F137" s="53">
        <f t="shared" si="112"/>
        <v>0</v>
      </c>
      <c r="G137" s="53">
        <f t="shared" si="112"/>
        <v>4</v>
      </c>
      <c r="H137" s="53">
        <f t="shared" si="112"/>
        <v>4</v>
      </c>
      <c r="I137" s="53">
        <f t="shared" si="112"/>
        <v>0</v>
      </c>
      <c r="J137" s="53">
        <f t="shared" si="112"/>
        <v>0</v>
      </c>
      <c r="K137" s="53">
        <f t="shared" si="112"/>
        <v>0</v>
      </c>
      <c r="L137" s="53">
        <f t="shared" si="112"/>
        <v>0</v>
      </c>
      <c r="M137" s="53">
        <f t="shared" si="112"/>
        <v>0</v>
      </c>
      <c r="N137" s="53">
        <f t="shared" si="112"/>
        <v>0</v>
      </c>
      <c r="O137" s="53">
        <f t="shared" si="112"/>
        <v>0</v>
      </c>
      <c r="P137" s="53">
        <f t="shared" si="112"/>
        <v>0</v>
      </c>
      <c r="Q137" s="53">
        <f t="shared" si="112"/>
        <v>0</v>
      </c>
      <c r="R137" s="53">
        <f t="shared" si="112"/>
        <v>0</v>
      </c>
      <c r="S137" s="54">
        <f t="shared" si="112"/>
        <v>0</v>
      </c>
      <c r="T137" s="55">
        <f t="shared" si="112"/>
        <v>0</v>
      </c>
      <c r="U137" s="53">
        <f t="shared" si="112"/>
        <v>0</v>
      </c>
      <c r="V137" s="53">
        <f t="shared" si="112"/>
        <v>0</v>
      </c>
      <c r="W137" s="53">
        <f t="shared" si="112"/>
        <v>2</v>
      </c>
      <c r="X137" s="53">
        <f t="shared" si="112"/>
        <v>0</v>
      </c>
      <c r="Y137" s="53">
        <f t="shared" si="112"/>
        <v>0</v>
      </c>
      <c r="Z137" s="53">
        <f t="shared" si="112"/>
        <v>0</v>
      </c>
      <c r="AA137" s="53">
        <f t="shared" si="112"/>
        <v>0</v>
      </c>
      <c r="AB137" s="53">
        <f t="shared" si="112"/>
        <v>0</v>
      </c>
      <c r="AC137" s="4"/>
      <c r="AD137" s="4"/>
      <c r="AE137" s="4"/>
      <c r="AF137" s="19"/>
    </row>
    <row r="138" spans="1:39" ht="22.5" customHeight="1" x14ac:dyDescent="0.35">
      <c r="A138" s="103" t="s">
        <v>236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4"/>
      <c r="AD138" s="4"/>
      <c r="AE138" s="4"/>
      <c r="AF138" s="19"/>
    </row>
    <row r="139" spans="1:39" ht="31.2" x14ac:dyDescent="0.3">
      <c r="A139" s="25" t="s">
        <v>173</v>
      </c>
      <c r="B139" s="8" t="s">
        <v>191</v>
      </c>
      <c r="C139" s="41">
        <f>D139*100/$D$153</f>
        <v>0.2032520325203252</v>
      </c>
      <c r="D139" s="53">
        <f>SUM(E139:G139,K139,M139,N139,O139)</f>
        <v>2</v>
      </c>
      <c r="E139" s="56">
        <v>0</v>
      </c>
      <c r="F139" s="56">
        <v>0</v>
      </c>
      <c r="G139" s="53">
        <f>SUM(H139,I139,J139)</f>
        <v>2</v>
      </c>
      <c r="H139" s="56">
        <v>2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3">
        <f>SUM(P139:Q139)</f>
        <v>0</v>
      </c>
      <c r="P139" s="56">
        <v>0</v>
      </c>
      <c r="Q139" s="56">
        <v>0</v>
      </c>
      <c r="R139" s="56">
        <v>0</v>
      </c>
      <c r="S139" s="57">
        <v>0</v>
      </c>
      <c r="T139" s="55">
        <f>SUM(U139:V139)</f>
        <v>2</v>
      </c>
      <c r="U139" s="56">
        <v>0</v>
      </c>
      <c r="V139" s="56">
        <v>2</v>
      </c>
      <c r="W139" s="56">
        <v>1</v>
      </c>
      <c r="X139" s="56">
        <v>0</v>
      </c>
      <c r="Y139" s="53">
        <f>SUM(Z139:AB139)</f>
        <v>0</v>
      </c>
      <c r="Z139" s="56">
        <v>0</v>
      </c>
      <c r="AA139" s="56">
        <v>0</v>
      </c>
      <c r="AB139" s="56">
        <v>0</v>
      </c>
      <c r="AC139" s="4"/>
      <c r="AD139" s="4"/>
      <c r="AE139" s="4"/>
      <c r="AF139" s="19"/>
    </row>
    <row r="140" spans="1:39" ht="31.2" x14ac:dyDescent="0.3">
      <c r="A140" s="25" t="s">
        <v>178</v>
      </c>
      <c r="B140" s="8" t="s">
        <v>192</v>
      </c>
      <c r="C140" s="41">
        <f t="shared" ref="C140:C144" si="113">D140*100/$D$153</f>
        <v>0</v>
      </c>
      <c r="D140" s="53">
        <f t="shared" ref="D140:D143" si="114">SUM(E140:G140,K140,M140,N140,O140)</f>
        <v>0</v>
      </c>
      <c r="E140" s="56">
        <v>0</v>
      </c>
      <c r="F140" s="56">
        <v>0</v>
      </c>
      <c r="G140" s="53">
        <f t="shared" ref="G140:G143" si="115">SUM(H140,I140,J140)</f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3">
        <f t="shared" ref="O140:O143" si="116">SUM(P140:Q140)</f>
        <v>0</v>
      </c>
      <c r="P140" s="56">
        <v>0</v>
      </c>
      <c r="Q140" s="56">
        <v>0</v>
      </c>
      <c r="R140" s="56">
        <v>0</v>
      </c>
      <c r="S140" s="57">
        <v>0</v>
      </c>
      <c r="T140" s="55">
        <f t="shared" ref="T140:T143" si="117">SUM(U140:V140)</f>
        <v>0</v>
      </c>
      <c r="U140" s="56">
        <v>0</v>
      </c>
      <c r="V140" s="56">
        <v>0</v>
      </c>
      <c r="W140" s="56">
        <v>0</v>
      </c>
      <c r="X140" s="56">
        <v>0</v>
      </c>
      <c r="Y140" s="53">
        <f t="shared" ref="Y140:Y143" si="118">SUM(Z140:AB140)</f>
        <v>0</v>
      </c>
      <c r="Z140" s="56">
        <v>0</v>
      </c>
      <c r="AA140" s="56">
        <v>0</v>
      </c>
      <c r="AB140" s="56">
        <v>0</v>
      </c>
      <c r="AC140" s="4"/>
      <c r="AD140" s="4"/>
      <c r="AE140" s="4"/>
      <c r="AF140" s="19"/>
    </row>
    <row r="141" spans="1:39" ht="31.2" x14ac:dyDescent="0.3">
      <c r="A141" s="25" t="s">
        <v>179</v>
      </c>
      <c r="B141" s="8" t="s">
        <v>193</v>
      </c>
      <c r="C141" s="41">
        <f t="shared" si="113"/>
        <v>0</v>
      </c>
      <c r="D141" s="53">
        <f t="shared" si="114"/>
        <v>0</v>
      </c>
      <c r="E141" s="56">
        <v>0</v>
      </c>
      <c r="F141" s="56">
        <v>0</v>
      </c>
      <c r="G141" s="53">
        <f t="shared" si="115"/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3">
        <f t="shared" si="116"/>
        <v>0</v>
      </c>
      <c r="P141" s="56">
        <v>0</v>
      </c>
      <c r="Q141" s="56">
        <v>0</v>
      </c>
      <c r="R141" s="56">
        <v>0</v>
      </c>
      <c r="S141" s="57">
        <v>0</v>
      </c>
      <c r="T141" s="55">
        <f t="shared" si="117"/>
        <v>0</v>
      </c>
      <c r="U141" s="56">
        <v>0</v>
      </c>
      <c r="V141" s="56">
        <v>0</v>
      </c>
      <c r="W141" s="56">
        <v>0</v>
      </c>
      <c r="X141" s="56">
        <v>0</v>
      </c>
      <c r="Y141" s="53">
        <f t="shared" si="118"/>
        <v>0</v>
      </c>
      <c r="Z141" s="56">
        <v>0</v>
      </c>
      <c r="AA141" s="56">
        <v>0</v>
      </c>
      <c r="AB141" s="56">
        <v>0</v>
      </c>
      <c r="AC141" s="4"/>
      <c r="AD141" s="4"/>
      <c r="AE141" s="4"/>
      <c r="AF141" s="19"/>
    </row>
    <row r="142" spans="1:39" ht="31.2" x14ac:dyDescent="0.3">
      <c r="A142" s="25" t="s">
        <v>180</v>
      </c>
      <c r="B142" s="8" t="s">
        <v>194</v>
      </c>
      <c r="C142" s="41">
        <f t="shared" si="113"/>
        <v>0</v>
      </c>
      <c r="D142" s="53">
        <f t="shared" si="114"/>
        <v>0</v>
      </c>
      <c r="E142" s="56">
        <v>0</v>
      </c>
      <c r="F142" s="56">
        <v>0</v>
      </c>
      <c r="G142" s="53">
        <f t="shared" si="115"/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3">
        <f t="shared" si="116"/>
        <v>0</v>
      </c>
      <c r="P142" s="56">
        <v>0</v>
      </c>
      <c r="Q142" s="56">
        <v>0</v>
      </c>
      <c r="R142" s="56">
        <v>0</v>
      </c>
      <c r="S142" s="57">
        <v>0</v>
      </c>
      <c r="T142" s="55">
        <f t="shared" si="117"/>
        <v>0</v>
      </c>
      <c r="U142" s="56">
        <v>0</v>
      </c>
      <c r="V142" s="56">
        <v>0</v>
      </c>
      <c r="W142" s="56">
        <v>0</v>
      </c>
      <c r="X142" s="56">
        <v>0</v>
      </c>
      <c r="Y142" s="53">
        <f t="shared" si="118"/>
        <v>0</v>
      </c>
      <c r="Z142" s="56">
        <v>0</v>
      </c>
      <c r="AA142" s="56">
        <v>0</v>
      </c>
      <c r="AB142" s="56">
        <v>0</v>
      </c>
      <c r="AC142" s="4"/>
      <c r="AD142" s="4"/>
      <c r="AE142" s="4"/>
      <c r="AF142" s="19"/>
      <c r="AL142" s="46"/>
    </row>
    <row r="143" spans="1:39" ht="31.2" x14ac:dyDescent="0.3">
      <c r="A143" s="25" t="s">
        <v>181</v>
      </c>
      <c r="B143" s="11" t="s">
        <v>195</v>
      </c>
      <c r="C143" s="41">
        <f t="shared" si="113"/>
        <v>0.1016260162601626</v>
      </c>
      <c r="D143" s="53">
        <f t="shared" si="114"/>
        <v>1</v>
      </c>
      <c r="E143" s="56">
        <v>0</v>
      </c>
      <c r="F143" s="56">
        <v>0</v>
      </c>
      <c r="G143" s="53">
        <f t="shared" si="115"/>
        <v>1</v>
      </c>
      <c r="H143" s="56">
        <v>1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3">
        <f t="shared" si="116"/>
        <v>0</v>
      </c>
      <c r="P143" s="56">
        <v>0</v>
      </c>
      <c r="Q143" s="56">
        <v>0</v>
      </c>
      <c r="R143" s="56">
        <v>0</v>
      </c>
      <c r="S143" s="57">
        <v>0</v>
      </c>
      <c r="T143" s="55">
        <f t="shared" si="117"/>
        <v>0</v>
      </c>
      <c r="U143" s="56">
        <v>0</v>
      </c>
      <c r="V143" s="56">
        <v>0</v>
      </c>
      <c r="W143" s="56">
        <v>0</v>
      </c>
      <c r="X143" s="56">
        <v>0</v>
      </c>
      <c r="Y143" s="53">
        <f t="shared" si="118"/>
        <v>0</v>
      </c>
      <c r="Z143" s="56">
        <v>0</v>
      </c>
      <c r="AA143" s="56">
        <v>0</v>
      </c>
      <c r="AB143" s="56">
        <v>0</v>
      </c>
      <c r="AC143" s="4"/>
      <c r="AD143" s="4"/>
      <c r="AE143" s="4"/>
      <c r="AF143" s="19"/>
    </row>
    <row r="144" spans="1:39" ht="15.6" x14ac:dyDescent="0.3">
      <c r="A144" s="26"/>
      <c r="B144" s="12" t="s">
        <v>24</v>
      </c>
      <c r="C144" s="52">
        <f t="shared" si="113"/>
        <v>0.3048780487804878</v>
      </c>
      <c r="D144" s="53">
        <f t="shared" ref="D144:AB144" si="119">SUM(D139:D143)</f>
        <v>3</v>
      </c>
      <c r="E144" s="53">
        <f t="shared" si="119"/>
        <v>0</v>
      </c>
      <c r="F144" s="53">
        <f t="shared" si="119"/>
        <v>0</v>
      </c>
      <c r="G144" s="53">
        <f t="shared" si="119"/>
        <v>3</v>
      </c>
      <c r="H144" s="53">
        <f t="shared" si="119"/>
        <v>3</v>
      </c>
      <c r="I144" s="53">
        <f t="shared" si="119"/>
        <v>0</v>
      </c>
      <c r="J144" s="53">
        <f t="shared" si="119"/>
        <v>0</v>
      </c>
      <c r="K144" s="53">
        <f t="shared" si="119"/>
        <v>0</v>
      </c>
      <c r="L144" s="53">
        <f t="shared" si="119"/>
        <v>0</v>
      </c>
      <c r="M144" s="53">
        <f t="shared" si="119"/>
        <v>0</v>
      </c>
      <c r="N144" s="53">
        <f t="shared" si="119"/>
        <v>0</v>
      </c>
      <c r="O144" s="53">
        <f t="shared" si="119"/>
        <v>0</v>
      </c>
      <c r="P144" s="53">
        <f t="shared" si="119"/>
        <v>0</v>
      </c>
      <c r="Q144" s="53">
        <f t="shared" si="119"/>
        <v>0</v>
      </c>
      <c r="R144" s="53">
        <f t="shared" si="119"/>
        <v>0</v>
      </c>
      <c r="S144" s="54">
        <f t="shared" si="119"/>
        <v>0</v>
      </c>
      <c r="T144" s="55">
        <f t="shared" si="119"/>
        <v>2</v>
      </c>
      <c r="U144" s="53">
        <f t="shared" si="119"/>
        <v>0</v>
      </c>
      <c r="V144" s="53">
        <f t="shared" si="119"/>
        <v>2</v>
      </c>
      <c r="W144" s="53">
        <f t="shared" si="119"/>
        <v>1</v>
      </c>
      <c r="X144" s="53">
        <f t="shared" si="119"/>
        <v>0</v>
      </c>
      <c r="Y144" s="53">
        <f t="shared" si="119"/>
        <v>0</v>
      </c>
      <c r="Z144" s="53">
        <f t="shared" si="119"/>
        <v>0</v>
      </c>
      <c r="AA144" s="53">
        <f t="shared" si="119"/>
        <v>0</v>
      </c>
      <c r="AB144" s="53">
        <f t="shared" si="119"/>
        <v>0</v>
      </c>
      <c r="AC144" s="4"/>
      <c r="AD144" s="4"/>
      <c r="AE144" s="4"/>
      <c r="AF144" s="19"/>
    </row>
    <row r="145" spans="1:38" ht="20.25" customHeight="1" x14ac:dyDescent="0.35">
      <c r="A145" s="103" t="s">
        <v>196</v>
      </c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4"/>
      <c r="AD145" s="4"/>
      <c r="AE145" s="4"/>
      <c r="AF145" s="19"/>
    </row>
    <row r="146" spans="1:38" ht="20.25" customHeight="1" x14ac:dyDescent="0.3">
      <c r="A146" s="23" t="s">
        <v>182</v>
      </c>
      <c r="B146" s="8" t="s">
        <v>237</v>
      </c>
      <c r="C146" s="41">
        <f>D146*100/$D$153</f>
        <v>0</v>
      </c>
      <c r="D146" s="41">
        <f>SUM(E146:G146,K146,M146,N146,O146)</f>
        <v>0</v>
      </c>
      <c r="E146" s="34">
        <v>0</v>
      </c>
      <c r="F146" s="34">
        <v>0</v>
      </c>
      <c r="G146" s="41">
        <f>SUM(H146,I146,J146)</f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41">
        <f>SUM(P146:Q146)</f>
        <v>0</v>
      </c>
      <c r="P146" s="34">
        <v>0</v>
      </c>
      <c r="Q146" s="34">
        <v>0</v>
      </c>
      <c r="R146" s="34">
        <v>0</v>
      </c>
      <c r="S146" s="35">
        <v>0</v>
      </c>
      <c r="T146" s="42">
        <f>SUM(U146:V146)</f>
        <v>0</v>
      </c>
      <c r="U146" s="34">
        <v>0</v>
      </c>
      <c r="V146" s="34">
        <v>0</v>
      </c>
      <c r="W146" s="34">
        <v>0</v>
      </c>
      <c r="X146" s="34">
        <v>0</v>
      </c>
      <c r="Y146" s="41">
        <f>SUM(Z146:AB146)</f>
        <v>0</v>
      </c>
      <c r="Z146" s="34">
        <v>0</v>
      </c>
      <c r="AA146" s="62">
        <v>0</v>
      </c>
      <c r="AB146" s="62">
        <v>0</v>
      </c>
      <c r="AC146" s="4"/>
      <c r="AD146" s="4"/>
      <c r="AE146" s="4"/>
      <c r="AF146" s="19"/>
    </row>
    <row r="147" spans="1:38" ht="33.75" customHeight="1" x14ac:dyDescent="0.3">
      <c r="A147" s="23" t="s">
        <v>183</v>
      </c>
      <c r="B147" s="8" t="s">
        <v>238</v>
      </c>
      <c r="C147" s="41">
        <f t="shared" ref="C147:C153" si="120">D147*100/$D$153</f>
        <v>0</v>
      </c>
      <c r="D147" s="41">
        <f t="shared" ref="D147:D151" si="121">SUM(E147:G147,K147,M147,N147,O147)</f>
        <v>0</v>
      </c>
      <c r="E147" s="34">
        <v>0</v>
      </c>
      <c r="F147" s="34">
        <v>0</v>
      </c>
      <c r="G147" s="41">
        <f t="shared" ref="G147:G152" si="122">SUM(H147,I147,J147)</f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41">
        <f t="shared" ref="O147:O151" si="123">SUM(P147:Q147)</f>
        <v>0</v>
      </c>
      <c r="P147" s="34">
        <v>0</v>
      </c>
      <c r="Q147" s="34">
        <v>0</v>
      </c>
      <c r="R147" s="34">
        <v>0</v>
      </c>
      <c r="S147" s="35">
        <v>0</v>
      </c>
      <c r="T147" s="42">
        <f t="shared" ref="T147:T151" si="124">SUM(U147:V147)</f>
        <v>0</v>
      </c>
      <c r="U147" s="34">
        <v>0</v>
      </c>
      <c r="V147" s="34">
        <v>0</v>
      </c>
      <c r="W147" s="34">
        <v>0</v>
      </c>
      <c r="X147" s="34">
        <v>0</v>
      </c>
      <c r="Y147" s="41">
        <f t="shared" ref="Y147:Y151" si="125">SUM(Z147:AB147)</f>
        <v>0</v>
      </c>
      <c r="Z147" s="34">
        <v>0</v>
      </c>
      <c r="AA147" s="62">
        <v>0</v>
      </c>
      <c r="AB147" s="62">
        <v>0</v>
      </c>
      <c r="AC147" s="4"/>
      <c r="AD147" s="4"/>
      <c r="AE147" s="4"/>
      <c r="AF147" s="19"/>
    </row>
    <row r="148" spans="1:38" ht="46.8" x14ac:dyDescent="0.3">
      <c r="A148" s="23" t="s">
        <v>187</v>
      </c>
      <c r="B148" s="8" t="s">
        <v>239</v>
      </c>
      <c r="C148" s="41">
        <f t="shared" si="120"/>
        <v>0</v>
      </c>
      <c r="D148" s="41">
        <f t="shared" si="121"/>
        <v>0</v>
      </c>
      <c r="E148" s="34">
        <v>0</v>
      </c>
      <c r="F148" s="34">
        <v>0</v>
      </c>
      <c r="G148" s="41">
        <f t="shared" si="122"/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41">
        <f t="shared" si="123"/>
        <v>0</v>
      </c>
      <c r="P148" s="34">
        <v>0</v>
      </c>
      <c r="Q148" s="34">
        <v>0</v>
      </c>
      <c r="R148" s="34">
        <v>0</v>
      </c>
      <c r="S148" s="35">
        <v>0</v>
      </c>
      <c r="T148" s="42">
        <f t="shared" si="124"/>
        <v>0</v>
      </c>
      <c r="U148" s="34">
        <v>0</v>
      </c>
      <c r="V148" s="34">
        <v>0</v>
      </c>
      <c r="W148" s="34">
        <v>0</v>
      </c>
      <c r="X148" s="34">
        <v>0</v>
      </c>
      <c r="Y148" s="41">
        <f t="shared" si="125"/>
        <v>0</v>
      </c>
      <c r="Z148" s="34">
        <v>0</v>
      </c>
      <c r="AA148" s="62">
        <v>0</v>
      </c>
      <c r="AB148" s="62">
        <v>0</v>
      </c>
      <c r="AC148" s="4"/>
      <c r="AD148" s="4"/>
      <c r="AE148" s="4"/>
      <c r="AF148" s="19"/>
      <c r="AL148" s="30"/>
    </row>
    <row r="149" spans="1:38" ht="31.2" x14ac:dyDescent="0.3">
      <c r="A149" s="23" t="s">
        <v>188</v>
      </c>
      <c r="B149" s="8" t="s">
        <v>197</v>
      </c>
      <c r="C149" s="41">
        <f t="shared" si="120"/>
        <v>0</v>
      </c>
      <c r="D149" s="41">
        <f t="shared" si="121"/>
        <v>0</v>
      </c>
      <c r="E149" s="34">
        <v>0</v>
      </c>
      <c r="F149" s="34">
        <v>0</v>
      </c>
      <c r="G149" s="41">
        <f t="shared" si="122"/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41">
        <f t="shared" si="123"/>
        <v>0</v>
      </c>
      <c r="P149" s="34">
        <v>0</v>
      </c>
      <c r="Q149" s="34">
        <v>0</v>
      </c>
      <c r="R149" s="34">
        <v>0</v>
      </c>
      <c r="S149" s="35">
        <v>0</v>
      </c>
      <c r="T149" s="42">
        <f t="shared" si="124"/>
        <v>0</v>
      </c>
      <c r="U149" s="34">
        <v>0</v>
      </c>
      <c r="V149" s="34">
        <v>0</v>
      </c>
      <c r="W149" s="34">
        <v>0</v>
      </c>
      <c r="X149" s="34">
        <v>0</v>
      </c>
      <c r="Y149" s="41">
        <f t="shared" si="125"/>
        <v>0</v>
      </c>
      <c r="Z149" s="34">
        <v>0</v>
      </c>
      <c r="AA149" s="62">
        <v>0</v>
      </c>
      <c r="AB149" s="62">
        <v>0</v>
      </c>
      <c r="AC149" s="4"/>
      <c r="AD149" s="4"/>
      <c r="AE149" s="4"/>
      <c r="AF149" s="19"/>
    </row>
    <row r="150" spans="1:38" ht="21.75" customHeight="1" x14ac:dyDescent="0.3">
      <c r="A150" s="23" t="s">
        <v>189</v>
      </c>
      <c r="B150" s="8" t="s">
        <v>240</v>
      </c>
      <c r="C150" s="41">
        <f t="shared" si="120"/>
        <v>0</v>
      </c>
      <c r="D150" s="41">
        <f t="shared" si="121"/>
        <v>0</v>
      </c>
      <c r="E150" s="34">
        <v>0</v>
      </c>
      <c r="F150" s="34">
        <v>0</v>
      </c>
      <c r="G150" s="41">
        <f t="shared" si="122"/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41">
        <f t="shared" si="123"/>
        <v>0</v>
      </c>
      <c r="P150" s="34">
        <v>0</v>
      </c>
      <c r="Q150" s="34">
        <v>0</v>
      </c>
      <c r="R150" s="34">
        <v>0</v>
      </c>
      <c r="S150" s="35">
        <v>0</v>
      </c>
      <c r="T150" s="42">
        <f t="shared" si="124"/>
        <v>0</v>
      </c>
      <c r="U150" s="34">
        <v>0</v>
      </c>
      <c r="V150" s="34">
        <v>0</v>
      </c>
      <c r="W150" s="34">
        <v>0</v>
      </c>
      <c r="X150" s="34">
        <v>0</v>
      </c>
      <c r="Y150" s="41">
        <f t="shared" si="125"/>
        <v>0</v>
      </c>
      <c r="Z150" s="34">
        <v>0</v>
      </c>
      <c r="AA150" s="62">
        <v>0</v>
      </c>
      <c r="AB150" s="62">
        <v>0</v>
      </c>
      <c r="AC150" s="4"/>
      <c r="AD150" s="4"/>
      <c r="AE150" s="4"/>
      <c r="AF150" s="19"/>
    </row>
    <row r="151" spans="1:38" ht="15.6" x14ac:dyDescent="0.3">
      <c r="A151" s="23" t="s">
        <v>190</v>
      </c>
      <c r="B151" s="8" t="s">
        <v>198</v>
      </c>
      <c r="C151" s="41">
        <f t="shared" si="120"/>
        <v>1.2195121951219512</v>
      </c>
      <c r="D151" s="41">
        <f t="shared" si="121"/>
        <v>12</v>
      </c>
      <c r="E151" s="34">
        <v>0</v>
      </c>
      <c r="F151" s="34">
        <v>0</v>
      </c>
      <c r="G151" s="41">
        <f t="shared" si="122"/>
        <v>11</v>
      </c>
      <c r="H151" s="34">
        <v>11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1</v>
      </c>
      <c r="O151" s="41">
        <f t="shared" si="123"/>
        <v>0</v>
      </c>
      <c r="P151" s="34">
        <v>0</v>
      </c>
      <c r="Q151" s="34">
        <v>0</v>
      </c>
      <c r="R151" s="34">
        <v>0</v>
      </c>
      <c r="S151" s="35">
        <v>0</v>
      </c>
      <c r="T151" s="42">
        <f t="shared" si="124"/>
        <v>1</v>
      </c>
      <c r="U151" s="34">
        <v>0</v>
      </c>
      <c r="V151" s="34">
        <v>1</v>
      </c>
      <c r="W151" s="34">
        <v>7</v>
      </c>
      <c r="X151" s="34">
        <v>0</v>
      </c>
      <c r="Y151" s="41">
        <f t="shared" si="125"/>
        <v>0</v>
      </c>
      <c r="Z151" s="34">
        <v>0</v>
      </c>
      <c r="AA151" s="62">
        <v>0</v>
      </c>
      <c r="AB151" s="62">
        <v>0</v>
      </c>
      <c r="AC151" s="4"/>
      <c r="AD151" s="4"/>
      <c r="AE151" s="4"/>
      <c r="AF151" s="19"/>
    </row>
    <row r="152" spans="1:38" ht="15.6" x14ac:dyDescent="0.3">
      <c r="A152" s="23"/>
      <c r="B152" s="12" t="s">
        <v>24</v>
      </c>
      <c r="C152" s="52">
        <f t="shared" si="120"/>
        <v>1.2195121951219512</v>
      </c>
      <c r="D152" s="53">
        <f t="shared" ref="D152:AB152" si="126">SUM(D147:D151)</f>
        <v>12</v>
      </c>
      <c r="E152" s="53">
        <f t="shared" si="126"/>
        <v>0</v>
      </c>
      <c r="F152" s="53">
        <f t="shared" si="126"/>
        <v>0</v>
      </c>
      <c r="G152" s="41">
        <f t="shared" si="122"/>
        <v>11</v>
      </c>
      <c r="H152" s="53">
        <f t="shared" si="126"/>
        <v>11</v>
      </c>
      <c r="I152" s="53">
        <f t="shared" si="126"/>
        <v>0</v>
      </c>
      <c r="J152" s="53">
        <f t="shared" si="126"/>
        <v>0</v>
      </c>
      <c r="K152" s="53">
        <f t="shared" si="126"/>
        <v>0</v>
      </c>
      <c r="L152" s="53">
        <f t="shared" si="126"/>
        <v>0</v>
      </c>
      <c r="M152" s="53">
        <f t="shared" si="126"/>
        <v>0</v>
      </c>
      <c r="N152" s="53">
        <f t="shared" si="126"/>
        <v>1</v>
      </c>
      <c r="O152" s="53">
        <f t="shared" si="126"/>
        <v>0</v>
      </c>
      <c r="P152" s="53">
        <f t="shared" si="126"/>
        <v>0</v>
      </c>
      <c r="Q152" s="53">
        <f t="shared" si="126"/>
        <v>0</v>
      </c>
      <c r="R152" s="53">
        <f t="shared" si="126"/>
        <v>0</v>
      </c>
      <c r="S152" s="54">
        <f t="shared" si="126"/>
        <v>0</v>
      </c>
      <c r="T152" s="55">
        <f t="shared" si="126"/>
        <v>1</v>
      </c>
      <c r="U152" s="53">
        <f t="shared" si="126"/>
        <v>0</v>
      </c>
      <c r="V152" s="53">
        <f t="shared" si="126"/>
        <v>1</v>
      </c>
      <c r="W152" s="53">
        <f t="shared" si="126"/>
        <v>7</v>
      </c>
      <c r="X152" s="53">
        <f t="shared" si="126"/>
        <v>0</v>
      </c>
      <c r="Y152" s="53">
        <f t="shared" si="126"/>
        <v>0</v>
      </c>
      <c r="Z152" s="53">
        <f t="shared" si="126"/>
        <v>0</v>
      </c>
      <c r="AA152" s="53">
        <f t="shared" si="126"/>
        <v>0</v>
      </c>
      <c r="AB152" s="53">
        <f t="shared" si="126"/>
        <v>0</v>
      </c>
      <c r="AC152" s="4"/>
      <c r="AD152" s="4"/>
      <c r="AE152" s="4"/>
      <c r="AF152" s="19"/>
    </row>
    <row r="153" spans="1:38" ht="16.2" thickBot="1" x14ac:dyDescent="0.35">
      <c r="A153" s="24"/>
      <c r="B153" s="21" t="s">
        <v>200</v>
      </c>
      <c r="C153" s="61">
        <f t="shared" si="120"/>
        <v>100</v>
      </c>
      <c r="D153" s="63">
        <f t="shared" ref="D153:AB153" si="127">SUM(D22,D28,D35,D41,D49,D54,D59,D64,D72,D87,D97,D104,D109,D112,D115,D121,D126,D130,D137,D144,D152)</f>
        <v>984</v>
      </c>
      <c r="E153" s="63">
        <f t="shared" si="127"/>
        <v>0</v>
      </c>
      <c r="F153" s="63">
        <f t="shared" si="127"/>
        <v>9</v>
      </c>
      <c r="G153" s="63">
        <f t="shared" si="127"/>
        <v>961</v>
      </c>
      <c r="H153" s="63">
        <f t="shared" si="127"/>
        <v>961</v>
      </c>
      <c r="I153" s="63">
        <f t="shared" si="127"/>
        <v>0</v>
      </c>
      <c r="J153" s="63">
        <f t="shared" si="127"/>
        <v>0</v>
      </c>
      <c r="K153" s="63">
        <f t="shared" si="127"/>
        <v>7</v>
      </c>
      <c r="L153" s="63">
        <f t="shared" si="127"/>
        <v>33</v>
      </c>
      <c r="M153" s="63">
        <f t="shared" si="127"/>
        <v>1</v>
      </c>
      <c r="N153" s="63">
        <f t="shared" si="127"/>
        <v>5</v>
      </c>
      <c r="O153" s="63">
        <f t="shared" si="127"/>
        <v>1</v>
      </c>
      <c r="P153" s="63">
        <f t="shared" si="127"/>
        <v>1</v>
      </c>
      <c r="Q153" s="63">
        <f t="shared" si="127"/>
        <v>0</v>
      </c>
      <c r="R153" s="63">
        <f t="shared" si="127"/>
        <v>0</v>
      </c>
      <c r="S153" s="64">
        <f t="shared" si="127"/>
        <v>101</v>
      </c>
      <c r="T153" s="65">
        <f t="shared" si="127"/>
        <v>351</v>
      </c>
      <c r="U153" s="63">
        <f t="shared" si="127"/>
        <v>70</v>
      </c>
      <c r="V153" s="63">
        <f t="shared" si="127"/>
        <v>281</v>
      </c>
      <c r="W153" s="63">
        <f t="shared" si="127"/>
        <v>599</v>
      </c>
      <c r="X153" s="63">
        <f t="shared" si="127"/>
        <v>4</v>
      </c>
      <c r="Y153" s="63">
        <f t="shared" si="127"/>
        <v>7</v>
      </c>
      <c r="Z153" s="63">
        <f t="shared" si="127"/>
        <v>7</v>
      </c>
      <c r="AA153" s="63">
        <f t="shared" si="127"/>
        <v>0</v>
      </c>
      <c r="AB153" s="63">
        <f t="shared" si="127"/>
        <v>0</v>
      </c>
      <c r="AC153" s="4"/>
      <c r="AD153" s="4"/>
      <c r="AE153" s="4"/>
      <c r="AF153" s="19"/>
    </row>
    <row r="154" spans="1:38" ht="15" thickTop="1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 spans="1:38" ht="17.399999999999999" x14ac:dyDescent="0.3">
      <c r="A155" s="47"/>
      <c r="B155" s="48"/>
      <c r="C155" s="48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8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</row>
    <row r="156" spans="1:38" ht="15.6" x14ac:dyDescent="0.3">
      <c r="A156" s="47"/>
      <c r="B156" s="49"/>
      <c r="C156" s="49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9"/>
      <c r="S156" s="49"/>
      <c r="T156" s="49"/>
      <c r="U156" s="50"/>
      <c r="V156" s="47"/>
      <c r="W156" s="47"/>
      <c r="X156" s="47"/>
      <c r="Y156" s="47"/>
      <c r="Z156" s="47"/>
      <c r="AA156" s="47"/>
      <c r="AB156" s="47"/>
    </row>
    <row r="157" spans="1:38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</row>
  </sheetData>
  <sheetProtection algorithmName="SHA-512" hashValue="ieLb7yefuU5D1S093w2yfplSLadLnAIUzXI3BjnSjBcR31a6FuXLEIAPMPhzRfGLw0xG2Mh5NyJaI/TD+GIMKQ==" saltValue="MaAvhRr7hCGB6NwqKJz4+w==" spinCount="100000" sheet="1" objects="1" scenarios="1" selectLockedCells="1"/>
  <protectedRanges>
    <protectedRange algorithmName="SHA-512" hashValue="5pnrZSxq2TL3MbMVC0n9scXJ9mDhDgh7XdEF3ALtsy7NJ0MrAntpfAWbLwwM4bHfliDHMIwhcl9t2fWMDWp6Yw==" saltValue="0vOi3YRBSH8YqdLpD5QVDA==" spinCount="100000" sqref="C13:C22 C28:AB28 E22:N22 P22:AB22 C24:C28" name="Діапазон1"/>
  </protectedRanges>
  <mergeCells count="58">
    <mergeCell ref="A145:AB145"/>
    <mergeCell ref="A110:AB110"/>
    <mergeCell ref="A113:AB113"/>
    <mergeCell ref="A88:AB88"/>
    <mergeCell ref="A98:AB98"/>
    <mergeCell ref="A127:AB127"/>
    <mergeCell ref="A138:AB138"/>
    <mergeCell ref="A116:AB116"/>
    <mergeCell ref="A122:AB122"/>
    <mergeCell ref="A105:AB105"/>
    <mergeCell ref="L8:L9"/>
    <mergeCell ref="E6:S6"/>
    <mergeCell ref="H8:I8"/>
    <mergeCell ref="A131:AB131"/>
    <mergeCell ref="A123:AB123"/>
    <mergeCell ref="A36:AB36"/>
    <mergeCell ref="A30:AB30"/>
    <mergeCell ref="A12:AB12"/>
    <mergeCell ref="A29:AB29"/>
    <mergeCell ref="A50:AB50"/>
    <mergeCell ref="A42:AB42"/>
    <mergeCell ref="A55:AB55"/>
    <mergeCell ref="A65:AB65"/>
    <mergeCell ref="A73:AB73"/>
    <mergeCell ref="A60:AB60"/>
    <mergeCell ref="D6:D9"/>
    <mergeCell ref="G7:J7"/>
    <mergeCell ref="K7:L7"/>
    <mergeCell ref="AG29:BK29"/>
    <mergeCell ref="Y7:AB7"/>
    <mergeCell ref="Z8:AB8"/>
    <mergeCell ref="Y8:Y9"/>
    <mergeCell ref="A11:AB11"/>
    <mergeCell ref="F7:F9"/>
    <mergeCell ref="E7:E9"/>
    <mergeCell ref="A23:AB23"/>
    <mergeCell ref="W7:X8"/>
    <mergeCell ref="N7:N9"/>
    <mergeCell ref="U8:V8"/>
    <mergeCell ref="J8:J9"/>
    <mergeCell ref="M7:M9"/>
    <mergeCell ref="O8:O9"/>
    <mergeCell ref="C5:S5"/>
    <mergeCell ref="C6:C9"/>
    <mergeCell ref="X1:AB1"/>
    <mergeCell ref="W5:AB6"/>
    <mergeCell ref="T8:T9"/>
    <mergeCell ref="O7:S7"/>
    <mergeCell ref="T5:V7"/>
    <mergeCell ref="A2:AB2"/>
    <mergeCell ref="A3:AB3"/>
    <mergeCell ref="A4:AB4"/>
    <mergeCell ref="P8:Q8"/>
    <mergeCell ref="B5:B9"/>
    <mergeCell ref="K8:K9"/>
    <mergeCell ref="R8:S8"/>
    <mergeCell ref="A5:A9"/>
    <mergeCell ref="G8:G9"/>
  </mergeCells>
  <phoneticPr fontId="7" type="noConversion"/>
  <pageMargins left="0.25" right="0.25" top="0.41" bottom="0.45" header="0.3" footer="0.3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Lucenko_VV</dc:creator>
  <cp:lastModifiedBy>Карагодина</cp:lastModifiedBy>
  <cp:lastPrinted>2020-01-20T13:22:29Z</cp:lastPrinted>
  <dcterms:created xsi:type="dcterms:W3CDTF">2015-10-06T07:17:10Z</dcterms:created>
  <dcterms:modified xsi:type="dcterms:W3CDTF">2020-08-06T08:02:45Z</dcterms:modified>
</cp:coreProperties>
</file>